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2840" windowWidth="18600" windowHeight="11740" activeTab="5"/>
  </bookViews>
  <sheets>
    <sheet name="Chart1" sheetId="1" r:id="rId1"/>
    <sheet name="Chart2" sheetId="2" r:id="rId2"/>
    <sheet name="Chart3" sheetId="3" r:id="rId3"/>
    <sheet name="Chart4" sheetId="4" r:id="rId4"/>
    <sheet name="Char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<sst xmlns="http://schemas.openxmlformats.org/spreadsheetml/2006/main" count="234" uniqueCount="30">
  <si>
    <t>Note</t>
  </si>
  <si>
    <t>Lane Data</t>
  </si>
  <si>
    <t>Wilson Data</t>
  </si>
  <si>
    <t>F</t>
  </si>
  <si>
    <t>G</t>
  </si>
  <si>
    <t>G#</t>
  </si>
  <si>
    <t>F#</t>
  </si>
  <si>
    <t>A</t>
  </si>
  <si>
    <t>A#</t>
  </si>
  <si>
    <t>B</t>
  </si>
  <si>
    <t>C</t>
  </si>
  <si>
    <t>D</t>
  </si>
  <si>
    <t>D#</t>
  </si>
  <si>
    <t>E</t>
  </si>
  <si>
    <t>thick</t>
  </si>
  <si>
    <t xml:space="preserve">Width + depth </t>
  </si>
  <si>
    <t>C#</t>
  </si>
  <si>
    <t>#</t>
  </si>
  <si>
    <t>H</t>
  </si>
  <si>
    <t>Notated scale</t>
  </si>
  <si>
    <t>bass</t>
  </si>
  <si>
    <t>caliola</t>
  </si>
  <si>
    <t>acc</t>
  </si>
  <si>
    <t>pipes</t>
  </si>
  <si>
    <t>c'''</t>
  </si>
  <si>
    <t>Big F</t>
  </si>
  <si>
    <t>c' (m.c.)</t>
  </si>
  <si>
    <t>c''</t>
  </si>
  <si>
    <t>delta</t>
  </si>
  <si>
    <t>Black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</si>
</sst>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?/32"/>
    <numFmt numFmtId="166" formatCode="#\ ??/64"/>
    <numFmt numFmtId="167" formatCode="#\ ?/8"/>
    <numFmt numFmtId="168" formatCode="#\ ?/4"/>
    <numFmt numFmtId="169" formatCode="#\ ?/2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3" fontId="0" fillId="0" borderId="0" xfId="0" applyNumberFormat="1" applyAlignment="1">
      <alignment/>
    </xf>
    <xf numFmtId="1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3" fontId="0" fillId="0" borderId="0" xfId="0" applyNumberFormat="1" applyAlignment="1">
      <alignment/>
    </xf>
    <xf numFmtId="12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1" borderId="0" xfId="0" applyFill="1" applyAlignment="1">
      <alignment horizontal="left"/>
    </xf>
    <xf numFmtId="0" fontId="0" fillId="1" borderId="0" xfId="0" applyFill="1" applyAlignment="1">
      <alignment/>
    </xf>
    <xf numFmtId="13" fontId="0" fillId="1" borderId="0" xfId="0" applyNumberFormat="1" applyFill="1" applyAlignment="1">
      <alignment horizontal="left"/>
    </xf>
    <xf numFmtId="12" fontId="0" fillId="1" borderId="0" xfId="0" applyNumberFormat="1" applyFill="1" applyAlignment="1">
      <alignment/>
    </xf>
    <xf numFmtId="13" fontId="0" fillId="1" borderId="0" xfId="0" applyNumberFormat="1" applyFill="1" applyAlignment="1">
      <alignment/>
    </xf>
    <xf numFmtId="164" fontId="0" fillId="1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13" fontId="0" fillId="2" borderId="0" xfId="0" applyNumberFormat="1" applyFill="1" applyAlignment="1">
      <alignment horizontal="left"/>
    </xf>
    <xf numFmtId="12" fontId="0" fillId="2" borderId="0" xfId="0" applyNumberFormat="1" applyFill="1" applyAlignment="1">
      <alignment/>
    </xf>
    <xf numFmtId="1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8" fontId="0" fillId="1" borderId="0" xfId="0" applyNumberFormat="1" applyFill="1" applyAlignment="1">
      <alignment/>
    </xf>
    <xf numFmtId="167" fontId="0" fillId="1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Sheet1!$G$2:$G$45</c:f>
              <c:numCache>
                <c:ptCount val="44"/>
                <c:pt idx="0">
                  <c:v>37.3125</c:v>
                </c:pt>
                <c:pt idx="1">
                  <c:v>35.375</c:v>
                </c:pt>
                <c:pt idx="2">
                  <c:v>33.3125</c:v>
                </c:pt>
                <c:pt idx="3">
                  <c:v>32.4375</c:v>
                </c:pt>
                <c:pt idx="4">
                  <c:v>31</c:v>
                </c:pt>
                <c:pt idx="5">
                  <c:v>29.3125</c:v>
                </c:pt>
                <c:pt idx="6">
                  <c:v>27.875</c:v>
                </c:pt>
                <c:pt idx="7">
                  <c:v>26.28125</c:v>
                </c:pt>
                <c:pt idx="8">
                  <c:v>25.09375</c:v>
                </c:pt>
                <c:pt idx="9">
                  <c:v>23.75</c:v>
                </c:pt>
                <c:pt idx="10">
                  <c:v>22.59375</c:v>
                </c:pt>
                <c:pt idx="11">
                  <c:v>21.375</c:v>
                </c:pt>
                <c:pt idx="12">
                  <c:v>20.125</c:v>
                </c:pt>
                <c:pt idx="13">
                  <c:v>19.1875</c:v>
                </c:pt>
                <c:pt idx="14">
                  <c:v>18.4375</c:v>
                </c:pt>
                <c:pt idx="15">
                  <c:v>17.625</c:v>
                </c:pt>
                <c:pt idx="16">
                  <c:v>16.8125</c:v>
                </c:pt>
                <c:pt idx="17">
                  <c:v>16.125</c:v>
                </c:pt>
                <c:pt idx="18">
                  <c:v>15.25</c:v>
                </c:pt>
                <c:pt idx="19">
                  <c:v>14.4375</c:v>
                </c:pt>
                <c:pt idx="20">
                  <c:v>13.78125</c:v>
                </c:pt>
                <c:pt idx="21">
                  <c:v>13.1875</c:v>
                </c:pt>
                <c:pt idx="22">
                  <c:v>12.75</c:v>
                </c:pt>
                <c:pt idx="23">
                  <c:v>11.90625</c:v>
                </c:pt>
                <c:pt idx="24">
                  <c:v>11.375</c:v>
                </c:pt>
                <c:pt idx="25">
                  <c:v>10.90625</c:v>
                </c:pt>
                <c:pt idx="26">
                  <c:v>10.5</c:v>
                </c:pt>
                <c:pt idx="27">
                  <c:v>10</c:v>
                </c:pt>
                <c:pt idx="28">
                  <c:v>9.46875</c:v>
                </c:pt>
                <c:pt idx="29">
                  <c:v>9.0625</c:v>
                </c:pt>
                <c:pt idx="30">
                  <c:v>8.625</c:v>
                </c:pt>
                <c:pt idx="31">
                  <c:v>8.25</c:v>
                </c:pt>
                <c:pt idx="32">
                  <c:v>7.875</c:v>
                </c:pt>
                <c:pt idx="33">
                  <c:v>7.59375</c:v>
                </c:pt>
                <c:pt idx="34">
                  <c:v>7.28125</c:v>
                </c:pt>
                <c:pt idx="35">
                  <c:v>7</c:v>
                </c:pt>
                <c:pt idx="36">
                  <c:v>6.71875</c:v>
                </c:pt>
                <c:pt idx="37">
                  <c:v>6.46875</c:v>
                </c:pt>
                <c:pt idx="38">
                  <c:v>6.21875</c:v>
                </c:pt>
                <c:pt idx="39">
                  <c:v>6</c:v>
                </c:pt>
                <c:pt idx="40">
                  <c:v>5.71875</c:v>
                </c:pt>
                <c:pt idx="41">
                  <c:v>5.5</c:v>
                </c:pt>
                <c:pt idx="42">
                  <c:v>5.375</c:v>
                </c:pt>
                <c:pt idx="43">
                  <c:v>5.3125</c:v>
                </c:pt>
              </c:numCache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2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Sheet1!$H$2:$H$44</c:f>
              <c:numCache>
                <c:ptCount val="43"/>
                <c:pt idx="0">
                  <c:v>35.875</c:v>
                </c:pt>
                <c:pt idx="1">
                  <c:v>33.625</c:v>
                </c:pt>
                <c:pt idx="2">
                  <c:v>32.4375</c:v>
                </c:pt>
                <c:pt idx="3">
                  <c:v>31</c:v>
                </c:pt>
                <c:pt idx="4">
                  <c:v>28.25</c:v>
                </c:pt>
                <c:pt idx="5">
                  <c:v>26.625</c:v>
                </c:pt>
                <c:pt idx="6">
                  <c:v>25.0625</c:v>
                </c:pt>
                <c:pt idx="7">
                  <c:v>23.5</c:v>
                </c:pt>
                <c:pt idx="8">
                  <c:v>22.3125</c:v>
                </c:pt>
                <c:pt idx="9">
                  <c:v>21</c:v>
                </c:pt>
                <c:pt idx="10">
                  <c:v>19.875</c:v>
                </c:pt>
                <c:pt idx="11">
                  <c:v>18.5</c:v>
                </c:pt>
                <c:pt idx="12">
                  <c:v>17.375</c:v>
                </c:pt>
                <c:pt idx="13">
                  <c:v>16.25</c:v>
                </c:pt>
                <c:pt idx="14">
                  <c:v>15.375</c:v>
                </c:pt>
                <c:pt idx="15">
                  <c:v>14.5</c:v>
                </c:pt>
                <c:pt idx="16">
                  <c:v>13.75</c:v>
                </c:pt>
                <c:pt idx="17">
                  <c:v>12.875</c:v>
                </c:pt>
                <c:pt idx="18">
                  <c:v>12</c:v>
                </c:pt>
                <c:pt idx="19">
                  <c:v>11.375</c:v>
                </c:pt>
                <c:pt idx="20">
                  <c:v>10.75</c:v>
                </c:pt>
                <c:pt idx="21">
                  <c:v>10.125</c:v>
                </c:pt>
                <c:pt idx="22">
                  <c:v>9.5</c:v>
                </c:pt>
                <c:pt idx="23">
                  <c:v>9</c:v>
                </c:pt>
                <c:pt idx="24">
                  <c:v>8.5</c:v>
                </c:pt>
                <c:pt idx="28">
                  <c:v>6.875</c:v>
                </c:pt>
                <c:pt idx="29">
                  <c:v>6.375</c:v>
                </c:pt>
                <c:pt idx="30">
                  <c:v>6</c:v>
                </c:pt>
                <c:pt idx="32">
                  <c:v>5.375</c:v>
                </c:pt>
                <c:pt idx="36">
                  <c:v>3.9375</c:v>
                </c:pt>
                <c:pt idx="38">
                  <c:v>3.4375</c:v>
                </c:pt>
                <c:pt idx="40">
                  <c:v>3.0625</c:v>
                </c:pt>
                <c:pt idx="42">
                  <c:v>2.625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Sheet1!$I$2:$I$45</c:f>
              <c:numCache>
                <c:ptCount val="44"/>
                <c:pt idx="25">
                  <c:v>8.125</c:v>
                </c:pt>
                <c:pt idx="26">
                  <c:v>7.75</c:v>
                </c:pt>
                <c:pt idx="27">
                  <c:v>7.125</c:v>
                </c:pt>
                <c:pt idx="28">
                  <c:v>6.75</c:v>
                </c:pt>
                <c:pt idx="29">
                  <c:v>6.25</c:v>
                </c:pt>
                <c:pt idx="30">
                  <c:v>5.875</c:v>
                </c:pt>
                <c:pt idx="31">
                  <c:v>5.5</c:v>
                </c:pt>
                <c:pt idx="32">
                  <c:v>5.125</c:v>
                </c:pt>
                <c:pt idx="33">
                  <c:v>4.875</c:v>
                </c:pt>
                <c:pt idx="34">
                  <c:v>4.5</c:v>
                </c:pt>
                <c:pt idx="35">
                  <c:v>4.25</c:v>
                </c:pt>
                <c:pt idx="36">
                  <c:v>4</c:v>
                </c:pt>
                <c:pt idx="37">
                  <c:v>3.75</c:v>
                </c:pt>
                <c:pt idx="38">
                  <c:v>3.5</c:v>
                </c:pt>
                <c:pt idx="39">
                  <c:v>3.25</c:v>
                </c:pt>
                <c:pt idx="40">
                  <c:v>3</c:v>
                </c:pt>
                <c:pt idx="41">
                  <c:v>2.75</c:v>
                </c:pt>
                <c:pt idx="42">
                  <c:v>2.75</c:v>
                </c:pt>
                <c:pt idx="43">
                  <c:v>2.5</c:v>
                </c:pt>
              </c:numCache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Sheet1!$L$2:$L$45</c:f>
              <c:numCache>
                <c:ptCount val="44"/>
                <c:pt idx="0">
                  <c:v>1.75</c:v>
                </c:pt>
                <c:pt idx="1">
                  <c:v>1.625</c:v>
                </c:pt>
                <c:pt idx="2">
                  <c:v>1.53125</c:v>
                </c:pt>
                <c:pt idx="3">
                  <c:v>1.5</c:v>
                </c:pt>
                <c:pt idx="4">
                  <c:v>1.5</c:v>
                </c:pt>
                <c:pt idx="5">
                  <c:v>1.375</c:v>
                </c:pt>
                <c:pt idx="6">
                  <c:v>1.3125</c:v>
                </c:pt>
                <c:pt idx="7">
                  <c:v>1.21875</c:v>
                </c:pt>
                <c:pt idx="8">
                  <c:v>1.125</c:v>
                </c:pt>
                <c:pt idx="9">
                  <c:v>1.09375</c:v>
                </c:pt>
                <c:pt idx="10">
                  <c:v>0.96875</c:v>
                </c:pt>
                <c:pt idx="11">
                  <c:v>0.9375</c:v>
                </c:pt>
                <c:pt idx="12">
                  <c:v>0.90625</c:v>
                </c:pt>
                <c:pt idx="13">
                  <c:v>0.84375</c:v>
                </c:pt>
                <c:pt idx="14">
                  <c:v>0.78125</c:v>
                </c:pt>
                <c:pt idx="15">
                  <c:v>0.75</c:v>
                </c:pt>
                <c:pt idx="16">
                  <c:v>0.71875</c:v>
                </c:pt>
                <c:pt idx="17">
                  <c:v>0.71875</c:v>
                </c:pt>
                <c:pt idx="18">
                  <c:v>0.6875</c:v>
                </c:pt>
                <c:pt idx="19">
                  <c:v>0.625</c:v>
                </c:pt>
                <c:pt idx="20">
                  <c:v>0.5625</c:v>
                </c:pt>
                <c:pt idx="21">
                  <c:v>0.46875</c:v>
                </c:pt>
                <c:pt idx="22">
                  <c:v>0.5</c:v>
                </c:pt>
                <c:pt idx="23">
                  <c:v>0.484375</c:v>
                </c:pt>
                <c:pt idx="24">
                  <c:v>0.453125</c:v>
                </c:pt>
                <c:pt idx="25">
                  <c:v>0.40625</c:v>
                </c:pt>
                <c:pt idx="26">
                  <c:v>0.375</c:v>
                </c:pt>
                <c:pt idx="27">
                  <c:v>0.3125</c:v>
                </c:pt>
                <c:pt idx="28">
                  <c:v>0.3125</c:v>
                </c:pt>
                <c:pt idx="29">
                  <c:v>0.328125</c:v>
                </c:pt>
                <c:pt idx="30">
                  <c:v>0.328125</c:v>
                </c:pt>
                <c:pt idx="31">
                  <c:v>0.3125</c:v>
                </c:pt>
                <c:pt idx="32">
                  <c:v>0.28125</c:v>
                </c:pt>
                <c:pt idx="33">
                  <c:v>0.25</c:v>
                </c:pt>
                <c:pt idx="34">
                  <c:v>0.25</c:v>
                </c:pt>
                <c:pt idx="35">
                  <c:v>0.265625</c:v>
                </c:pt>
                <c:pt idx="36">
                  <c:v>0.25</c:v>
                </c:pt>
                <c:pt idx="37">
                  <c:v>0.1875</c:v>
                </c:pt>
                <c:pt idx="38">
                  <c:v>0.1875</c:v>
                </c:pt>
                <c:pt idx="39">
                  <c:v>0.171875</c:v>
                </c:pt>
                <c:pt idx="40">
                  <c:v>0.171875</c:v>
                </c:pt>
                <c:pt idx="41">
                  <c:v>0.15625</c:v>
                </c:pt>
                <c:pt idx="42">
                  <c:v>0.125</c:v>
                </c:pt>
                <c:pt idx="43">
                  <c:v>0</c:v>
                </c:pt>
              </c:numCache>
            </c:numRef>
          </c:val>
        </c:ser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Sheet1!$O$2:$O$45</c:f>
              <c:numCache>
                <c:ptCount val="44"/>
                <c:pt idx="0">
                  <c:v>29.109375</c:v>
                </c:pt>
                <c:pt idx="1">
                  <c:v>27.359375</c:v>
                </c:pt>
                <c:pt idx="2">
                  <c:v>25.734375</c:v>
                </c:pt>
                <c:pt idx="3">
                  <c:v>24.203125</c:v>
                </c:pt>
                <c:pt idx="4">
                  <c:v>22.703125</c:v>
                </c:pt>
                <c:pt idx="5">
                  <c:v>21.203125</c:v>
                </c:pt>
                <c:pt idx="6">
                  <c:v>19.828125</c:v>
                </c:pt>
                <c:pt idx="7">
                  <c:v>18.515625</c:v>
                </c:pt>
                <c:pt idx="8">
                  <c:v>17.296875</c:v>
                </c:pt>
                <c:pt idx="9">
                  <c:v>16.171875</c:v>
                </c:pt>
                <c:pt idx="10">
                  <c:v>15.078125</c:v>
                </c:pt>
                <c:pt idx="11">
                  <c:v>14.109375</c:v>
                </c:pt>
                <c:pt idx="12">
                  <c:v>13.171875</c:v>
                </c:pt>
                <c:pt idx="13">
                  <c:v>12.265625</c:v>
                </c:pt>
                <c:pt idx="14">
                  <c:v>11.421875</c:v>
                </c:pt>
                <c:pt idx="15">
                  <c:v>10.640625</c:v>
                </c:pt>
                <c:pt idx="16">
                  <c:v>9.890625</c:v>
                </c:pt>
                <c:pt idx="17">
                  <c:v>9.171875</c:v>
                </c:pt>
                <c:pt idx="18">
                  <c:v>8.453125</c:v>
                </c:pt>
                <c:pt idx="19">
                  <c:v>7.765625</c:v>
                </c:pt>
                <c:pt idx="20">
                  <c:v>7.140625</c:v>
                </c:pt>
                <c:pt idx="21">
                  <c:v>6.578125</c:v>
                </c:pt>
                <c:pt idx="22">
                  <c:v>6.109375</c:v>
                </c:pt>
                <c:pt idx="23">
                  <c:v>5.609375</c:v>
                </c:pt>
                <c:pt idx="24">
                  <c:v>5.125</c:v>
                </c:pt>
                <c:pt idx="25">
                  <c:v>4.671875</c:v>
                </c:pt>
                <c:pt idx="26">
                  <c:v>4.265625</c:v>
                </c:pt>
                <c:pt idx="27">
                  <c:v>3.890625</c:v>
                </c:pt>
                <c:pt idx="28">
                  <c:v>3.578125</c:v>
                </c:pt>
                <c:pt idx="29">
                  <c:v>3.265625</c:v>
                </c:pt>
                <c:pt idx="30">
                  <c:v>2.9375</c:v>
                </c:pt>
                <c:pt idx="31">
                  <c:v>2.609375</c:v>
                </c:pt>
                <c:pt idx="32">
                  <c:v>2.296875</c:v>
                </c:pt>
                <c:pt idx="33">
                  <c:v>2.015625</c:v>
                </c:pt>
                <c:pt idx="34">
                  <c:v>1.765625</c:v>
                </c:pt>
                <c:pt idx="35">
                  <c:v>1.515625</c:v>
                </c:pt>
                <c:pt idx="36">
                  <c:v>1.25</c:v>
                </c:pt>
                <c:pt idx="37">
                  <c:v>1</c:v>
                </c:pt>
                <c:pt idx="38">
                  <c:v>0.8125</c:v>
                </c:pt>
                <c:pt idx="39">
                  <c:v>0.625</c:v>
                </c:pt>
                <c:pt idx="40">
                  <c:v>0.453125</c:v>
                </c:pt>
                <c:pt idx="41">
                  <c:v>0.28125</c:v>
                </c:pt>
                <c:pt idx="42">
                  <c:v>0.125</c:v>
                </c:pt>
                <c:pt idx="43">
                  <c:v>0</c:v>
                </c:pt>
              </c:numCache>
            </c:numRef>
          </c:xVal>
          <c:yVal>
            <c:numRef>
              <c:f>Sheet1!$K$2:$K$45</c:f>
              <c:numCache>
                <c:ptCount val="44"/>
                <c:pt idx="0">
                  <c:v>3.375</c:v>
                </c:pt>
                <c:pt idx="1">
                  <c:v>3.1875</c:v>
                </c:pt>
                <c:pt idx="2">
                  <c:v>3.0625</c:v>
                </c:pt>
                <c:pt idx="3">
                  <c:v>2.9375</c:v>
                </c:pt>
                <c:pt idx="4">
                  <c:v>2.8125</c:v>
                </c:pt>
                <c:pt idx="5">
                  <c:v>2.6875</c:v>
                </c:pt>
                <c:pt idx="6">
                  <c:v>2.5625</c:v>
                </c:pt>
                <c:pt idx="7">
                  <c:v>2.40625</c:v>
                </c:pt>
                <c:pt idx="8">
                  <c:v>2.3125</c:v>
                </c:pt>
                <c:pt idx="9">
                  <c:v>2.21875</c:v>
                </c:pt>
                <c:pt idx="10">
                  <c:v>2.125</c:v>
                </c:pt>
                <c:pt idx="11">
                  <c:v>2.03125</c:v>
                </c:pt>
                <c:pt idx="12">
                  <c:v>1.9375</c:v>
                </c:pt>
                <c:pt idx="13">
                  <c:v>1.875</c:v>
                </c:pt>
                <c:pt idx="14">
                  <c:v>1.78125</c:v>
                </c:pt>
                <c:pt idx="15">
                  <c:v>1.71875</c:v>
                </c:pt>
                <c:pt idx="16">
                  <c:v>1.65625</c:v>
                </c:pt>
                <c:pt idx="17">
                  <c:v>1.59375</c:v>
                </c:pt>
                <c:pt idx="18">
                  <c:v>1.515625</c:v>
                </c:pt>
                <c:pt idx="19">
                  <c:v>1.453125</c:v>
                </c:pt>
                <c:pt idx="20">
                  <c:v>1.40625</c:v>
                </c:pt>
                <c:pt idx="21">
                  <c:v>1.359375</c:v>
                </c:pt>
                <c:pt idx="22">
                  <c:v>1.28125</c:v>
                </c:pt>
                <c:pt idx="23">
                  <c:v>1.234375</c:v>
                </c:pt>
                <c:pt idx="24">
                  <c:v>1.1875</c:v>
                </c:pt>
                <c:pt idx="25">
                  <c:v>1.15625</c:v>
                </c:pt>
                <c:pt idx="26">
                  <c:v>1.125</c:v>
                </c:pt>
                <c:pt idx="27">
                  <c:v>1.09375</c:v>
                </c:pt>
                <c:pt idx="28">
                  <c:v>1.0625</c:v>
                </c:pt>
                <c:pt idx="29">
                  <c:v>1.03125</c:v>
                </c:pt>
                <c:pt idx="30">
                  <c:v>1</c:v>
                </c:pt>
                <c:pt idx="31">
                  <c:v>0.984375</c:v>
                </c:pt>
                <c:pt idx="32">
                  <c:v>0.953125</c:v>
                </c:pt>
                <c:pt idx="33">
                  <c:v>0.9375</c:v>
                </c:pt>
                <c:pt idx="34">
                  <c:v>0.90625</c:v>
                </c:pt>
                <c:pt idx="35">
                  <c:v>0.875</c:v>
                </c:pt>
                <c:pt idx="36">
                  <c:v>0.875</c:v>
                </c:pt>
                <c:pt idx="37">
                  <c:v>0.84375</c:v>
                </c:pt>
                <c:pt idx="38">
                  <c:v>0.828125</c:v>
                </c:pt>
                <c:pt idx="39">
                  <c:v>0.8125</c:v>
                </c:pt>
                <c:pt idx="40">
                  <c:v>0.796875</c:v>
                </c:pt>
                <c:pt idx="41">
                  <c:v>0.78125</c:v>
                </c:pt>
                <c:pt idx="42">
                  <c:v>0.765625</c:v>
                </c:pt>
                <c:pt idx="43">
                  <c:v>0.75</c:v>
                </c:pt>
              </c:numCache>
            </c:numRef>
          </c:yVal>
          <c:smooth val="0"/>
        </c:ser>
        <c:axId val="17103697"/>
        <c:axId val="19715546"/>
      </c:scatterChart>
      <c:valAx>
        <c:axId val="171036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valAx>
        <c:axId val="1971554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7103697"/>
        <c:crossesAt val="3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Sheet1!$M$2:$M$45</c:f>
              <c:numCache>
                <c:ptCount val="44"/>
                <c:pt idx="0">
                  <c:v>35.455204659228</c:v>
                </c:pt>
                <c:pt idx="1">
                  <c:v>33.50892732287521</c:v>
                </c:pt>
                <c:pt idx="2">
                  <c:v>31.651694284125618</c:v>
                </c:pt>
                <c:pt idx="3">
                  <c:v>29.881103661653523</c:v>
                </c:pt>
                <c:pt idx="4">
                  <c:v>28.194753574133227</c:v>
                </c:pt>
                <c:pt idx="5">
                  <c:v>26.59024214023899</c:v>
                </c:pt>
                <c:pt idx="6">
                  <c:v>25.065167478645105</c:v>
                </c:pt>
                <c:pt idx="7">
                  <c:v>23.61712770802589</c:v>
                </c:pt>
                <c:pt idx="8">
                  <c:v>22.24372094705559</c:v>
                </c:pt>
                <c:pt idx="9">
                  <c:v>20.94254531440852</c:v>
                </c:pt>
                <c:pt idx="10">
                  <c:v>19.711198928758957</c:v>
                </c:pt>
                <c:pt idx="11">
                  <c:v>18.547279908781192</c:v>
                </c:pt>
                <c:pt idx="12">
                  <c:v>17.448386373149532</c:v>
                </c:pt>
                <c:pt idx="13">
                  <c:v>16.412116440538227</c:v>
                </c:pt>
                <c:pt idx="14">
                  <c:v>15.436068229621588</c:v>
                </c:pt>
                <c:pt idx="15">
                  <c:v>14.517839859073915</c:v>
                </c:pt>
                <c:pt idx="16">
                  <c:v>13.655029447569463</c:v>
                </c:pt>
                <c:pt idx="17">
                  <c:v>12.845235113782541</c:v>
                </c:pt>
                <c:pt idx="18">
                  <c:v>12.08605497638744</c:v>
                </c:pt>
                <c:pt idx="19">
                  <c:v>11.375087154058422</c:v>
                </c:pt>
                <c:pt idx="20">
                  <c:v>10.70992976546982</c:v>
                </c:pt>
                <c:pt idx="21">
                  <c:v>10.088180929295866</c:v>
                </c:pt>
                <c:pt idx="22">
                  <c:v>9.507438764210931</c:v>
                </c:pt>
                <c:pt idx="23">
                  <c:v>8.965301388889205</c:v>
                </c:pt>
                <c:pt idx="24">
                  <c:v>8.459366922005032</c:v>
                </c:pt>
                <c:pt idx="25">
                  <c:v>7.987233482232686</c:v>
                </c:pt>
                <c:pt idx="26">
                  <c:v>7.546499188246454</c:v>
                </c:pt>
                <c:pt idx="27">
                  <c:v>7.134762158720626</c:v>
                </c:pt>
                <c:pt idx="28">
                  <c:v>6.749620512329503</c:v>
                </c:pt>
                <c:pt idx="29">
                  <c:v>6.3886723677473825</c:v>
                </c:pt>
                <c:pt idx="30">
                  <c:v>6.049515843648493</c:v>
                </c:pt>
                <c:pt idx="31">
                  <c:v>5.729749058707171</c:v>
                </c:pt>
                <c:pt idx="32">
                  <c:v>5.426970131597713</c:v>
                </c:pt>
                <c:pt idx="33">
                  <c:v>5.13877718099436</c:v>
                </c:pt>
                <c:pt idx="34">
                  <c:v>4.86276832557143</c:v>
                </c:pt>
                <c:pt idx="35">
                  <c:v>4.596541684003228</c:v>
                </c:pt>
                <c:pt idx="36">
                  <c:v>4.337695374963992</c:v>
                </c:pt>
                <c:pt idx="37">
                  <c:v>4.083827517128071</c:v>
                </c:pt>
                <c:pt idx="38">
                  <c:v>3.8325362291697402</c:v>
                </c:pt>
                <c:pt idx="39">
                  <c:v>3.5814196297632463</c:v>
                </c:pt>
                <c:pt idx="40">
                  <c:v>3.328075837582901</c:v>
                </c:pt>
                <c:pt idx="41">
                  <c:v>3.0701029713029726</c:v>
                </c:pt>
                <c:pt idx="42">
                  <c:v>2.8050991495977797</c:v>
                </c:pt>
                <c:pt idx="43">
                  <c:v>2.530662491141598</c:v>
                </c:pt>
              </c:numCache>
            </c:numRef>
          </c:val>
        </c:ser>
        <c:axId val="43222187"/>
        <c:axId val="53455364"/>
      </c:barChart>
      <c:lineChart>
        <c:grouping val="standard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Sheet1!$I$2:$I$45</c:f>
              <c:numCache>
                <c:ptCount val="44"/>
                <c:pt idx="25">
                  <c:v>8.125</c:v>
                </c:pt>
                <c:pt idx="26">
                  <c:v>7.75</c:v>
                </c:pt>
                <c:pt idx="27">
                  <c:v>7.125</c:v>
                </c:pt>
                <c:pt idx="28">
                  <c:v>6.75</c:v>
                </c:pt>
                <c:pt idx="29">
                  <c:v>6.25</c:v>
                </c:pt>
                <c:pt idx="30">
                  <c:v>5.875</c:v>
                </c:pt>
                <c:pt idx="31">
                  <c:v>5.5</c:v>
                </c:pt>
                <c:pt idx="32">
                  <c:v>5.125</c:v>
                </c:pt>
                <c:pt idx="33">
                  <c:v>4.875</c:v>
                </c:pt>
                <c:pt idx="34">
                  <c:v>4.5</c:v>
                </c:pt>
                <c:pt idx="35">
                  <c:v>4.25</c:v>
                </c:pt>
                <c:pt idx="36">
                  <c:v>4</c:v>
                </c:pt>
                <c:pt idx="37">
                  <c:v>3.75</c:v>
                </c:pt>
                <c:pt idx="38">
                  <c:v>3.5</c:v>
                </c:pt>
                <c:pt idx="39">
                  <c:v>3.25</c:v>
                </c:pt>
                <c:pt idx="40">
                  <c:v>3</c:v>
                </c:pt>
                <c:pt idx="41">
                  <c:v>2.75</c:v>
                </c:pt>
                <c:pt idx="42">
                  <c:v>2.75</c:v>
                </c:pt>
                <c:pt idx="43">
                  <c:v>2.5</c:v>
                </c:pt>
              </c:numCache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Sheet1!$H$2:$H$44</c:f>
              <c:numCache>
                <c:ptCount val="43"/>
                <c:pt idx="0">
                  <c:v>35.875</c:v>
                </c:pt>
                <c:pt idx="1">
                  <c:v>33.625</c:v>
                </c:pt>
                <c:pt idx="2">
                  <c:v>32.4375</c:v>
                </c:pt>
                <c:pt idx="3">
                  <c:v>31</c:v>
                </c:pt>
                <c:pt idx="4">
                  <c:v>28.25</c:v>
                </c:pt>
                <c:pt idx="5">
                  <c:v>26.625</c:v>
                </c:pt>
                <c:pt idx="6">
                  <c:v>25.0625</c:v>
                </c:pt>
                <c:pt idx="7">
                  <c:v>23.5</c:v>
                </c:pt>
                <c:pt idx="8">
                  <c:v>22.3125</c:v>
                </c:pt>
                <c:pt idx="9">
                  <c:v>21</c:v>
                </c:pt>
                <c:pt idx="10">
                  <c:v>19.875</c:v>
                </c:pt>
                <c:pt idx="11">
                  <c:v>18.5</c:v>
                </c:pt>
                <c:pt idx="12">
                  <c:v>17.375</c:v>
                </c:pt>
                <c:pt idx="13">
                  <c:v>16.25</c:v>
                </c:pt>
                <c:pt idx="14">
                  <c:v>15.375</c:v>
                </c:pt>
                <c:pt idx="15">
                  <c:v>14.5</c:v>
                </c:pt>
                <c:pt idx="16">
                  <c:v>13.75</c:v>
                </c:pt>
                <c:pt idx="17">
                  <c:v>12.875</c:v>
                </c:pt>
                <c:pt idx="18">
                  <c:v>12</c:v>
                </c:pt>
                <c:pt idx="19">
                  <c:v>11.375</c:v>
                </c:pt>
                <c:pt idx="20">
                  <c:v>10.75</c:v>
                </c:pt>
                <c:pt idx="21">
                  <c:v>10.125</c:v>
                </c:pt>
                <c:pt idx="22">
                  <c:v>9.5</c:v>
                </c:pt>
                <c:pt idx="23">
                  <c:v>9</c:v>
                </c:pt>
                <c:pt idx="24">
                  <c:v>8.5</c:v>
                </c:pt>
                <c:pt idx="28">
                  <c:v>6.875</c:v>
                </c:pt>
                <c:pt idx="29">
                  <c:v>6.375</c:v>
                </c:pt>
                <c:pt idx="30">
                  <c:v>6</c:v>
                </c:pt>
                <c:pt idx="32">
                  <c:v>5.375</c:v>
                </c:pt>
                <c:pt idx="36">
                  <c:v>3.9375</c:v>
                </c:pt>
                <c:pt idx="38">
                  <c:v>3.4375</c:v>
                </c:pt>
                <c:pt idx="40">
                  <c:v>3.0625</c:v>
                </c:pt>
                <c:pt idx="42">
                  <c:v>2.625</c:v>
                </c:pt>
              </c:numCache>
            </c:numRef>
          </c:val>
          <c:smooth val="0"/>
        </c:ser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4">
      <selection activeCell="L27" sqref="L27"/>
    </sheetView>
  </sheetViews>
  <sheetFormatPr defaultColWidth="11.421875" defaultRowHeight="12.75"/>
  <cols>
    <col min="1" max="1" width="3.421875" style="3" customWidth="1"/>
    <col min="2" max="2" width="5.140625" style="3" customWidth="1"/>
    <col min="3" max="3" width="5.8515625" style="0" customWidth="1"/>
    <col min="4" max="6" width="6.8515625" style="3" customWidth="1"/>
    <col min="7" max="7" width="13.140625" style="2" customWidth="1"/>
    <col min="8" max="9" width="11.8515625" style="2" customWidth="1"/>
    <col min="10" max="10" width="11.140625" style="2" bestFit="1" customWidth="1"/>
    <col min="11" max="11" width="13.140625" style="2" customWidth="1"/>
    <col min="12" max="12" width="9.140625" style="1" customWidth="1"/>
    <col min="13" max="13" width="9.140625" style="6" customWidth="1"/>
    <col min="14" max="15" width="8.8515625" style="0" customWidth="1"/>
    <col min="16" max="16" width="5.8515625" style="0" customWidth="1"/>
    <col min="17" max="16384" width="8.8515625" style="0" customWidth="1"/>
  </cols>
  <sheetData>
    <row r="1" spans="1:16" ht="12">
      <c r="A1" s="3" t="s">
        <v>18</v>
      </c>
      <c r="B1" s="3" t="s">
        <v>19</v>
      </c>
      <c r="C1" t="s">
        <v>0</v>
      </c>
      <c r="G1" s="2" t="s">
        <v>1</v>
      </c>
      <c r="H1" s="2" t="s">
        <v>2</v>
      </c>
      <c r="I1" s="2" t="s">
        <v>29</v>
      </c>
      <c r="J1" s="2" t="s">
        <v>14</v>
      </c>
      <c r="K1" s="2" t="s">
        <v>15</v>
      </c>
      <c r="L1" s="2" t="s">
        <v>28</v>
      </c>
      <c r="P1" t="s">
        <v>0</v>
      </c>
    </row>
    <row r="2" spans="1:16" s="11" customFormat="1" ht="12">
      <c r="A2" s="10">
        <v>15</v>
      </c>
      <c r="B2" s="10" t="s">
        <v>13</v>
      </c>
      <c r="C2" s="11" t="s">
        <v>3</v>
      </c>
      <c r="D2" s="10" t="s">
        <v>20</v>
      </c>
      <c r="E2" s="10"/>
      <c r="F2" s="10" t="s">
        <v>21</v>
      </c>
      <c r="G2" s="12">
        <v>37.3125</v>
      </c>
      <c r="H2" s="12">
        <f>35.875</f>
        <v>35.875</v>
      </c>
      <c r="I2" s="12"/>
      <c r="J2" s="12">
        <v>0.4375</v>
      </c>
      <c r="K2" s="12">
        <v>3.375</v>
      </c>
      <c r="L2" s="14">
        <v>1.75</v>
      </c>
      <c r="M2" s="15">
        <f>76.9679597183891-3.63350444533938*A2+0.0637371994073007*A2^2-0.000400313554285349*A2^3</f>
        <v>35.455204659228</v>
      </c>
      <c r="N2" s="14">
        <f>G2-L45</f>
        <v>37.3125</v>
      </c>
      <c r="O2" s="14">
        <f aca="true" t="shared" si="0" ref="O2:O43">L2+O3</f>
        <v>29.109375</v>
      </c>
      <c r="P2" s="11" t="s">
        <v>3</v>
      </c>
    </row>
    <row r="3" spans="1:16" ht="12">
      <c r="A3" s="3">
        <v>16</v>
      </c>
      <c r="B3" s="3" t="s">
        <v>3</v>
      </c>
      <c r="C3" t="s">
        <v>6</v>
      </c>
      <c r="D3" s="3" t="s">
        <v>20</v>
      </c>
      <c r="F3" s="3" t="s">
        <v>21</v>
      </c>
      <c r="G3" s="2">
        <v>35.375</v>
      </c>
      <c r="H3" s="2">
        <v>33.625</v>
      </c>
      <c r="J3" s="2">
        <v>0.4375</v>
      </c>
      <c r="K3" s="2">
        <v>3.1875</v>
      </c>
      <c r="L3" s="1">
        <v>1.625</v>
      </c>
      <c r="M3" s="6">
        <f aca="true" t="shared" si="1" ref="M3:M45">76.9679597183891-3.63350444533938*A3+0.0637371994073007*A3^2-0.000400313554285349*A3^3</f>
        <v>33.50892732287521</v>
      </c>
      <c r="N3" s="1">
        <f>N2-L3</f>
        <v>35.6875</v>
      </c>
      <c r="O3" s="1">
        <f t="shared" si="0"/>
        <v>27.359375</v>
      </c>
      <c r="P3" t="s">
        <v>6</v>
      </c>
    </row>
    <row r="4" spans="1:16" s="11" customFormat="1" ht="12">
      <c r="A4" s="10">
        <f>A3+1</f>
        <v>17</v>
      </c>
      <c r="B4" s="10" t="s">
        <v>17</v>
      </c>
      <c r="C4" s="11" t="s">
        <v>4</v>
      </c>
      <c r="D4" s="10" t="s">
        <v>20</v>
      </c>
      <c r="E4" s="10"/>
      <c r="F4" s="10" t="s">
        <v>21</v>
      </c>
      <c r="G4" s="12">
        <v>33.3125</v>
      </c>
      <c r="H4" s="12">
        <v>32.4375</v>
      </c>
      <c r="I4" s="12"/>
      <c r="J4" s="12">
        <v>0.4375</v>
      </c>
      <c r="K4" s="12">
        <v>3.0625</v>
      </c>
      <c r="L4" s="14">
        <v>1.53125</v>
      </c>
      <c r="M4" s="15">
        <f t="shared" si="1"/>
        <v>31.651694284125618</v>
      </c>
      <c r="N4" s="14">
        <f aca="true" t="shared" si="2" ref="N4:N45">N3-L4</f>
        <v>34.15625</v>
      </c>
      <c r="O4" s="14">
        <f t="shared" si="0"/>
        <v>25.734375</v>
      </c>
      <c r="P4" s="11" t="s">
        <v>4</v>
      </c>
    </row>
    <row r="5" spans="1:16" ht="12">
      <c r="A5" s="3">
        <f aca="true" t="shared" si="3" ref="A5:A45">A4+1</f>
        <v>18</v>
      </c>
      <c r="B5" s="3" t="s">
        <v>4</v>
      </c>
      <c r="C5" t="s">
        <v>5</v>
      </c>
      <c r="D5" s="3" t="s">
        <v>20</v>
      </c>
      <c r="F5" s="3" t="s">
        <v>21</v>
      </c>
      <c r="G5" s="2">
        <v>32.4375</v>
      </c>
      <c r="H5" s="2">
        <v>31</v>
      </c>
      <c r="J5" s="2">
        <v>0.4375</v>
      </c>
      <c r="K5" s="2">
        <v>2.9375</v>
      </c>
      <c r="L5" s="1">
        <v>1.5</v>
      </c>
      <c r="M5" s="6">
        <f t="shared" si="1"/>
        <v>29.881103661653523</v>
      </c>
      <c r="N5" s="1">
        <f t="shared" si="2"/>
        <v>32.65625</v>
      </c>
      <c r="O5" s="1">
        <f t="shared" si="0"/>
        <v>24.203125</v>
      </c>
      <c r="P5" t="s">
        <v>5</v>
      </c>
    </row>
    <row r="6" spans="1:16" s="11" customFormat="1" ht="12">
      <c r="A6" s="10">
        <f t="shared" si="3"/>
        <v>19</v>
      </c>
      <c r="B6" s="10" t="s">
        <v>17</v>
      </c>
      <c r="C6" s="11" t="s">
        <v>7</v>
      </c>
      <c r="D6" s="10" t="s">
        <v>20</v>
      </c>
      <c r="E6" s="10"/>
      <c r="F6" s="10" t="s">
        <v>21</v>
      </c>
      <c r="G6" s="12">
        <v>31</v>
      </c>
      <c r="H6" s="12">
        <v>28.25</v>
      </c>
      <c r="I6" s="12"/>
      <c r="J6" s="12">
        <v>0.4375</v>
      </c>
      <c r="K6" s="12">
        <v>2.8125</v>
      </c>
      <c r="L6" s="14">
        <v>1.5</v>
      </c>
      <c r="M6" s="15">
        <f t="shared" si="1"/>
        <v>28.194753574133227</v>
      </c>
      <c r="N6" s="14">
        <f t="shared" si="2"/>
        <v>31.15625</v>
      </c>
      <c r="O6" s="14">
        <f t="shared" si="0"/>
        <v>22.703125</v>
      </c>
      <c r="P6" s="11" t="s">
        <v>7</v>
      </c>
    </row>
    <row r="7" spans="1:16" ht="12">
      <c r="A7" s="3">
        <f t="shared" si="3"/>
        <v>20</v>
      </c>
      <c r="B7" s="3" t="s">
        <v>7</v>
      </c>
      <c r="C7" t="s">
        <v>8</v>
      </c>
      <c r="D7" s="3" t="s">
        <v>20</v>
      </c>
      <c r="F7" s="3" t="s">
        <v>21</v>
      </c>
      <c r="G7" s="2">
        <v>29.3125</v>
      </c>
      <c r="H7" s="2">
        <v>26.625</v>
      </c>
      <c r="J7" s="2">
        <v>0.4375</v>
      </c>
      <c r="K7" s="2">
        <v>2.6875</v>
      </c>
      <c r="L7" s="1">
        <v>1.375</v>
      </c>
      <c r="M7" s="6">
        <f t="shared" si="1"/>
        <v>26.59024214023899</v>
      </c>
      <c r="N7" s="1">
        <f t="shared" si="2"/>
        <v>29.78125</v>
      </c>
      <c r="O7" s="1">
        <f t="shared" si="0"/>
        <v>21.203125</v>
      </c>
      <c r="P7" t="s">
        <v>8</v>
      </c>
    </row>
    <row r="8" spans="1:16" s="11" customFormat="1" ht="12">
      <c r="A8" s="10">
        <f t="shared" si="3"/>
        <v>21</v>
      </c>
      <c r="B8" s="10" t="s">
        <v>17</v>
      </c>
      <c r="C8" s="11" t="s">
        <v>9</v>
      </c>
      <c r="D8" s="10" t="s">
        <v>20</v>
      </c>
      <c r="E8" s="10"/>
      <c r="F8" s="10" t="s">
        <v>21</v>
      </c>
      <c r="G8" s="12">
        <v>27.875</v>
      </c>
      <c r="H8" s="12">
        <v>25.0625</v>
      </c>
      <c r="I8" s="12"/>
      <c r="J8" s="12">
        <v>0.4375</v>
      </c>
      <c r="K8" s="12">
        <v>2.5625</v>
      </c>
      <c r="L8" s="14">
        <v>1.3125</v>
      </c>
      <c r="M8" s="15">
        <f t="shared" si="1"/>
        <v>25.065167478645105</v>
      </c>
      <c r="N8" s="14">
        <f t="shared" si="2"/>
        <v>28.46875</v>
      </c>
      <c r="O8" s="14">
        <f t="shared" si="0"/>
        <v>19.828125</v>
      </c>
      <c r="P8" s="11" t="s">
        <v>9</v>
      </c>
    </row>
    <row r="9" spans="1:16" ht="12">
      <c r="A9" s="3">
        <f t="shared" si="3"/>
        <v>22</v>
      </c>
      <c r="B9" s="3" t="s">
        <v>18</v>
      </c>
      <c r="C9" t="s">
        <v>10</v>
      </c>
      <c r="D9" s="3" t="s">
        <v>22</v>
      </c>
      <c r="F9" s="3" t="s">
        <v>21</v>
      </c>
      <c r="G9" s="2">
        <v>26.28125</v>
      </c>
      <c r="H9" s="2">
        <v>23.5</v>
      </c>
      <c r="J9" s="2">
        <v>0.4375</v>
      </c>
      <c r="K9" s="2">
        <v>2.40625</v>
      </c>
      <c r="L9" s="1">
        <v>1.21875</v>
      </c>
      <c r="M9" s="6">
        <f t="shared" si="1"/>
        <v>23.61712770802589</v>
      </c>
      <c r="N9" s="1">
        <f t="shared" si="2"/>
        <v>27.25</v>
      </c>
      <c r="O9" s="1">
        <f t="shared" si="0"/>
        <v>18.515625</v>
      </c>
      <c r="P9" t="s">
        <v>10</v>
      </c>
    </row>
    <row r="10" spans="1:16" s="11" customFormat="1" ht="12">
      <c r="A10" s="10">
        <f t="shared" si="3"/>
        <v>23</v>
      </c>
      <c r="B10" s="10" t="s">
        <v>10</v>
      </c>
      <c r="C10" s="11" t="s">
        <v>16</v>
      </c>
      <c r="D10" s="10" t="s">
        <v>22</v>
      </c>
      <c r="E10" s="10"/>
      <c r="F10" s="10" t="s">
        <v>21</v>
      </c>
      <c r="G10" s="12">
        <v>25.09375</v>
      </c>
      <c r="H10" s="12">
        <v>22.3125</v>
      </c>
      <c r="I10" s="12"/>
      <c r="J10" s="12">
        <v>0.40625</v>
      </c>
      <c r="K10" s="12">
        <v>2.3125</v>
      </c>
      <c r="L10" s="14">
        <v>1.125</v>
      </c>
      <c r="M10" s="15">
        <f t="shared" si="1"/>
        <v>22.24372094705559</v>
      </c>
      <c r="N10" s="14">
        <f t="shared" si="2"/>
        <v>26.125</v>
      </c>
      <c r="O10" s="14">
        <f t="shared" si="0"/>
        <v>17.296875</v>
      </c>
      <c r="P10" s="11" t="s">
        <v>16</v>
      </c>
    </row>
    <row r="11" spans="1:16" ht="12">
      <c r="A11" s="3">
        <f t="shared" si="3"/>
        <v>24</v>
      </c>
      <c r="B11" s="3" t="s">
        <v>17</v>
      </c>
      <c r="C11" t="s">
        <v>11</v>
      </c>
      <c r="D11" s="3" t="s">
        <v>22</v>
      </c>
      <c r="F11" s="3" t="s">
        <v>21</v>
      </c>
      <c r="G11" s="2">
        <v>23.75</v>
      </c>
      <c r="H11" s="2">
        <v>21</v>
      </c>
      <c r="J11" s="2">
        <v>0.40625</v>
      </c>
      <c r="K11" s="2">
        <v>2.21875</v>
      </c>
      <c r="L11" s="1">
        <v>1.09375</v>
      </c>
      <c r="M11" s="6">
        <f t="shared" si="1"/>
        <v>20.94254531440852</v>
      </c>
      <c r="N11" s="1">
        <f t="shared" si="2"/>
        <v>25.03125</v>
      </c>
      <c r="O11" s="1">
        <f t="shared" si="0"/>
        <v>16.171875</v>
      </c>
      <c r="P11" t="s">
        <v>11</v>
      </c>
    </row>
    <row r="12" spans="1:16" s="11" customFormat="1" ht="12">
      <c r="A12" s="10">
        <f t="shared" si="3"/>
        <v>25</v>
      </c>
      <c r="B12" s="10" t="s">
        <v>11</v>
      </c>
      <c r="C12" s="11" t="s">
        <v>12</v>
      </c>
      <c r="D12" s="10" t="s">
        <v>22</v>
      </c>
      <c r="E12" s="10"/>
      <c r="F12" s="10" t="s">
        <v>21</v>
      </c>
      <c r="G12" s="12">
        <v>22.59375</v>
      </c>
      <c r="H12" s="12">
        <v>19.875</v>
      </c>
      <c r="I12" s="12"/>
      <c r="J12" s="12">
        <v>0.40625</v>
      </c>
      <c r="K12" s="12">
        <v>2.125</v>
      </c>
      <c r="L12" s="14">
        <v>0.96875</v>
      </c>
      <c r="M12" s="15">
        <f t="shared" si="1"/>
        <v>19.711198928758957</v>
      </c>
      <c r="N12" s="14">
        <f t="shared" si="2"/>
        <v>24.0625</v>
      </c>
      <c r="O12" s="14">
        <f t="shared" si="0"/>
        <v>15.078125</v>
      </c>
      <c r="P12" s="11" t="s">
        <v>12</v>
      </c>
    </row>
    <row r="13" spans="1:16" ht="12">
      <c r="A13" s="3">
        <f t="shared" si="3"/>
        <v>26</v>
      </c>
      <c r="B13" s="3" t="s">
        <v>17</v>
      </c>
      <c r="C13" t="s">
        <v>13</v>
      </c>
      <c r="D13" s="3" t="s">
        <v>22</v>
      </c>
      <c r="F13" s="3" t="s">
        <v>21</v>
      </c>
      <c r="G13" s="2">
        <v>21.375</v>
      </c>
      <c r="H13" s="2">
        <v>18.5</v>
      </c>
      <c r="J13" s="2">
        <v>0.40625</v>
      </c>
      <c r="K13" s="2">
        <v>2.03125</v>
      </c>
      <c r="L13" s="4">
        <v>0.9375</v>
      </c>
      <c r="M13" s="6">
        <f t="shared" si="1"/>
        <v>18.547279908781192</v>
      </c>
      <c r="N13" s="1">
        <f t="shared" si="2"/>
        <v>23.125</v>
      </c>
      <c r="O13" s="1">
        <f t="shared" si="0"/>
        <v>14.109375</v>
      </c>
      <c r="P13" t="s">
        <v>13</v>
      </c>
    </row>
    <row r="14" spans="1:16" s="11" customFormat="1" ht="12">
      <c r="A14" s="10">
        <f t="shared" si="3"/>
        <v>27</v>
      </c>
      <c r="B14" s="10" t="s">
        <v>13</v>
      </c>
      <c r="C14" s="11" t="s">
        <v>3</v>
      </c>
      <c r="D14" s="10" t="s">
        <v>22</v>
      </c>
      <c r="E14" s="10" t="s">
        <v>25</v>
      </c>
      <c r="F14" s="10" t="s">
        <v>21</v>
      </c>
      <c r="G14" s="12">
        <v>20.125</v>
      </c>
      <c r="H14" s="12">
        <v>17.375</v>
      </c>
      <c r="I14" s="12"/>
      <c r="J14" s="12">
        <v>0.40625</v>
      </c>
      <c r="K14" s="12">
        <v>1.9375</v>
      </c>
      <c r="L14" s="14">
        <v>0.90625</v>
      </c>
      <c r="M14" s="15">
        <f t="shared" si="1"/>
        <v>17.448386373149532</v>
      </c>
      <c r="N14" s="14">
        <f t="shared" si="2"/>
        <v>22.21875</v>
      </c>
      <c r="O14" s="14">
        <f t="shared" si="0"/>
        <v>13.171875</v>
      </c>
      <c r="P14" s="11" t="s">
        <v>3</v>
      </c>
    </row>
    <row r="15" spans="1:16" ht="12">
      <c r="A15" s="3">
        <f t="shared" si="3"/>
        <v>28</v>
      </c>
      <c r="B15" s="3" t="s">
        <v>3</v>
      </c>
      <c r="C15" t="s">
        <v>6</v>
      </c>
      <c r="D15" s="3" t="s">
        <v>22</v>
      </c>
      <c r="F15" s="3" t="s">
        <v>21</v>
      </c>
      <c r="G15" s="2">
        <v>19.1875</v>
      </c>
      <c r="H15" s="2">
        <v>16.25</v>
      </c>
      <c r="J15" s="2">
        <v>0.40625</v>
      </c>
      <c r="K15" s="2">
        <v>1.875</v>
      </c>
      <c r="L15" s="1">
        <v>0.84375</v>
      </c>
      <c r="M15" s="6">
        <f t="shared" si="1"/>
        <v>16.412116440538227</v>
      </c>
      <c r="N15" s="1">
        <f t="shared" si="2"/>
        <v>21.375</v>
      </c>
      <c r="O15" s="1">
        <f t="shared" si="0"/>
        <v>12.265625</v>
      </c>
      <c r="P15" t="s">
        <v>6</v>
      </c>
    </row>
    <row r="16" spans="1:16" s="11" customFormat="1" ht="12">
      <c r="A16" s="10">
        <f t="shared" si="3"/>
        <v>29</v>
      </c>
      <c r="B16" s="10" t="s">
        <v>17</v>
      </c>
      <c r="C16" s="11" t="s">
        <v>4</v>
      </c>
      <c r="D16" s="10" t="s">
        <v>22</v>
      </c>
      <c r="E16" s="10"/>
      <c r="F16" s="10" t="s">
        <v>21</v>
      </c>
      <c r="G16" s="12">
        <v>18.4375</v>
      </c>
      <c r="H16" s="12">
        <v>15.375</v>
      </c>
      <c r="I16" s="12"/>
      <c r="J16" s="12">
        <v>0.375</v>
      </c>
      <c r="K16" s="12">
        <v>1.78125</v>
      </c>
      <c r="L16" s="14">
        <v>0.78125</v>
      </c>
      <c r="M16" s="15">
        <f t="shared" si="1"/>
        <v>15.436068229621588</v>
      </c>
      <c r="N16" s="14">
        <f t="shared" si="2"/>
        <v>20.59375</v>
      </c>
      <c r="O16" s="14">
        <f t="shared" si="0"/>
        <v>11.421875</v>
      </c>
      <c r="P16" s="11" t="s">
        <v>4</v>
      </c>
    </row>
    <row r="17" spans="1:16" ht="12">
      <c r="A17" s="3">
        <f t="shared" si="3"/>
        <v>30</v>
      </c>
      <c r="B17" s="3" t="s">
        <v>4</v>
      </c>
      <c r="C17" t="s">
        <v>5</v>
      </c>
      <c r="D17" s="3" t="s">
        <v>22</v>
      </c>
      <c r="F17" s="3" t="s">
        <v>21</v>
      </c>
      <c r="G17" s="2">
        <v>17.625</v>
      </c>
      <c r="H17" s="2">
        <v>14.5</v>
      </c>
      <c r="J17" s="2">
        <v>0.375</v>
      </c>
      <c r="K17" s="2">
        <v>1.71875</v>
      </c>
      <c r="L17" s="1">
        <v>0.75</v>
      </c>
      <c r="M17" s="6">
        <f t="shared" si="1"/>
        <v>14.517839859073915</v>
      </c>
      <c r="N17" s="1">
        <f t="shared" si="2"/>
        <v>19.84375</v>
      </c>
      <c r="O17" s="1">
        <f t="shared" si="0"/>
        <v>10.640625</v>
      </c>
      <c r="P17" t="s">
        <v>5</v>
      </c>
    </row>
    <row r="18" spans="1:16" s="11" customFormat="1" ht="12">
      <c r="A18" s="10">
        <f t="shared" si="3"/>
        <v>31</v>
      </c>
      <c r="B18" s="10" t="s">
        <v>17</v>
      </c>
      <c r="C18" s="11" t="s">
        <v>7</v>
      </c>
      <c r="D18" s="10" t="s">
        <v>22</v>
      </c>
      <c r="E18" s="10"/>
      <c r="F18" s="10" t="s">
        <v>21</v>
      </c>
      <c r="G18" s="12">
        <v>16.8125</v>
      </c>
      <c r="H18" s="12">
        <v>13.75</v>
      </c>
      <c r="I18" s="12"/>
      <c r="J18" s="12">
        <v>0.375</v>
      </c>
      <c r="K18" s="12">
        <v>1.65625</v>
      </c>
      <c r="L18" s="14">
        <v>0.71875</v>
      </c>
      <c r="M18" s="15">
        <f t="shared" si="1"/>
        <v>13.655029447569463</v>
      </c>
      <c r="N18" s="14">
        <f t="shared" si="2"/>
        <v>19.125</v>
      </c>
      <c r="O18" s="14">
        <f t="shared" si="0"/>
        <v>9.890625</v>
      </c>
      <c r="P18" s="11" t="s">
        <v>7</v>
      </c>
    </row>
    <row r="19" spans="1:16" ht="12">
      <c r="A19" s="3">
        <f t="shared" si="3"/>
        <v>32</v>
      </c>
      <c r="B19" s="3" t="s">
        <v>7</v>
      </c>
      <c r="C19" t="s">
        <v>8</v>
      </c>
      <c r="D19" s="3" t="s">
        <v>22</v>
      </c>
      <c r="F19" s="3" t="s">
        <v>21</v>
      </c>
      <c r="G19" s="2">
        <v>16.125</v>
      </c>
      <c r="H19" s="2">
        <v>12.875</v>
      </c>
      <c r="J19" s="2">
        <v>0.375</v>
      </c>
      <c r="K19" s="2">
        <v>1.59375</v>
      </c>
      <c r="L19" s="1">
        <v>0.71875</v>
      </c>
      <c r="M19" s="6">
        <f t="shared" si="1"/>
        <v>12.845235113782541</v>
      </c>
      <c r="N19" s="1">
        <f t="shared" si="2"/>
        <v>18.40625</v>
      </c>
      <c r="O19" s="1">
        <f t="shared" si="0"/>
        <v>9.171875</v>
      </c>
      <c r="P19" t="s">
        <v>8</v>
      </c>
    </row>
    <row r="20" spans="1:16" s="11" customFormat="1" ht="12">
      <c r="A20" s="10">
        <f t="shared" si="3"/>
        <v>33</v>
      </c>
      <c r="B20" s="10" t="s">
        <v>17</v>
      </c>
      <c r="C20" s="11" t="s">
        <v>9</v>
      </c>
      <c r="D20" s="10" t="s">
        <v>22</v>
      </c>
      <c r="E20" s="10"/>
      <c r="F20" s="10" t="s">
        <v>21</v>
      </c>
      <c r="G20" s="12">
        <v>15.25</v>
      </c>
      <c r="H20" s="12">
        <v>12</v>
      </c>
      <c r="I20" s="12"/>
      <c r="J20" s="12">
        <v>0.375</v>
      </c>
      <c r="K20" s="12">
        <v>1.515625</v>
      </c>
      <c r="L20" s="14">
        <v>0.6875</v>
      </c>
      <c r="M20" s="15">
        <f t="shared" si="1"/>
        <v>12.08605497638744</v>
      </c>
      <c r="N20" s="14">
        <f t="shared" si="2"/>
        <v>17.71875</v>
      </c>
      <c r="O20" s="14">
        <f t="shared" si="0"/>
        <v>8.453125</v>
      </c>
      <c r="P20" s="11" t="s">
        <v>9</v>
      </c>
    </row>
    <row r="21" spans="1:16" ht="12">
      <c r="A21" s="3">
        <f t="shared" si="3"/>
        <v>34</v>
      </c>
      <c r="B21" s="3" t="s">
        <v>18</v>
      </c>
      <c r="C21" t="s">
        <v>10</v>
      </c>
      <c r="D21" s="3" t="s">
        <v>26</v>
      </c>
      <c r="E21" s="3" t="s">
        <v>23</v>
      </c>
      <c r="F21" s="3" t="s">
        <v>21</v>
      </c>
      <c r="G21" s="2">
        <v>14.4375</v>
      </c>
      <c r="H21" s="2">
        <v>11.375</v>
      </c>
      <c r="J21" s="2">
        <v>0.375</v>
      </c>
      <c r="K21" s="2">
        <v>1.453125</v>
      </c>
      <c r="L21" s="1">
        <v>0.625</v>
      </c>
      <c r="M21" s="6">
        <f t="shared" si="1"/>
        <v>11.375087154058422</v>
      </c>
      <c r="N21" s="1">
        <f t="shared" si="2"/>
        <v>17.09375</v>
      </c>
      <c r="O21" s="1">
        <f t="shared" si="0"/>
        <v>7.765625</v>
      </c>
      <c r="P21" t="s">
        <v>10</v>
      </c>
    </row>
    <row r="22" spans="1:16" s="11" customFormat="1" ht="12">
      <c r="A22" s="10">
        <f t="shared" si="3"/>
        <v>35</v>
      </c>
      <c r="B22" s="10" t="s">
        <v>10</v>
      </c>
      <c r="C22" s="11" t="s">
        <v>16</v>
      </c>
      <c r="D22" s="10"/>
      <c r="E22" s="10" t="s">
        <v>23</v>
      </c>
      <c r="F22" s="10" t="s">
        <v>21</v>
      </c>
      <c r="G22" s="12">
        <v>13.78125</v>
      </c>
      <c r="H22" s="12">
        <v>10.75</v>
      </c>
      <c r="I22" s="12"/>
      <c r="J22" s="12">
        <v>0.34375</v>
      </c>
      <c r="K22" s="12">
        <v>1.40625</v>
      </c>
      <c r="L22" s="14">
        <v>0.5625</v>
      </c>
      <c r="M22" s="15">
        <f t="shared" si="1"/>
        <v>10.70992976546982</v>
      </c>
      <c r="N22" s="14">
        <f t="shared" si="2"/>
        <v>16.53125</v>
      </c>
      <c r="O22" s="14">
        <f t="shared" si="0"/>
        <v>7.140625</v>
      </c>
      <c r="P22" s="11" t="s">
        <v>16</v>
      </c>
    </row>
    <row r="23" spans="1:16" ht="12">
      <c r="A23" s="3">
        <f t="shared" si="3"/>
        <v>36</v>
      </c>
      <c r="B23" s="3" t="s">
        <v>17</v>
      </c>
      <c r="C23" t="s">
        <v>11</v>
      </c>
      <c r="E23" s="3" t="s">
        <v>23</v>
      </c>
      <c r="F23" s="3" t="s">
        <v>21</v>
      </c>
      <c r="G23" s="2">
        <v>13.1875</v>
      </c>
      <c r="H23" s="2">
        <v>10.125</v>
      </c>
      <c r="J23" s="2">
        <v>0.34375</v>
      </c>
      <c r="K23" s="2">
        <v>1.359375</v>
      </c>
      <c r="L23" s="1">
        <v>0.46875</v>
      </c>
      <c r="M23" s="6">
        <f t="shared" si="1"/>
        <v>10.088180929295866</v>
      </c>
      <c r="N23" s="1">
        <f t="shared" si="2"/>
        <v>16.0625</v>
      </c>
      <c r="O23" s="1">
        <f t="shared" si="0"/>
        <v>6.578125</v>
      </c>
      <c r="P23" t="s">
        <v>11</v>
      </c>
    </row>
    <row r="24" spans="1:16" s="11" customFormat="1" ht="12">
      <c r="A24" s="10">
        <f t="shared" si="3"/>
        <v>37</v>
      </c>
      <c r="B24" s="10" t="s">
        <v>11</v>
      </c>
      <c r="C24" s="11" t="s">
        <v>12</v>
      </c>
      <c r="D24" s="10"/>
      <c r="E24" s="10" t="s">
        <v>23</v>
      </c>
      <c r="F24" s="10" t="s">
        <v>21</v>
      </c>
      <c r="G24" s="12">
        <v>12.75</v>
      </c>
      <c r="H24" s="12">
        <v>9.5</v>
      </c>
      <c r="I24" s="12"/>
      <c r="J24" s="12">
        <v>0.34375</v>
      </c>
      <c r="K24" s="12">
        <v>1.28125</v>
      </c>
      <c r="L24" s="14">
        <v>0.5</v>
      </c>
      <c r="M24" s="15">
        <f t="shared" si="1"/>
        <v>9.507438764210931</v>
      </c>
      <c r="N24" s="14">
        <f t="shared" si="2"/>
        <v>15.5625</v>
      </c>
      <c r="O24" s="14">
        <f t="shared" si="0"/>
        <v>6.109375</v>
      </c>
      <c r="P24" s="11" t="s">
        <v>12</v>
      </c>
    </row>
    <row r="25" spans="1:16" ht="12">
      <c r="A25" s="3">
        <f t="shared" si="3"/>
        <v>38</v>
      </c>
      <c r="B25" s="3" t="s">
        <v>17</v>
      </c>
      <c r="C25" t="s">
        <v>13</v>
      </c>
      <c r="E25" s="3" t="s">
        <v>23</v>
      </c>
      <c r="F25" s="3" t="s">
        <v>21</v>
      </c>
      <c r="G25" s="2">
        <v>11.90625</v>
      </c>
      <c r="H25" s="2">
        <v>9</v>
      </c>
      <c r="J25" s="2">
        <v>0.34375</v>
      </c>
      <c r="K25" s="2">
        <v>1.234375</v>
      </c>
      <c r="L25" s="1">
        <v>0.484375</v>
      </c>
      <c r="M25" s="6">
        <f t="shared" si="1"/>
        <v>8.965301388889205</v>
      </c>
      <c r="N25" s="1">
        <f t="shared" si="2"/>
        <v>15.078125</v>
      </c>
      <c r="O25" s="1">
        <f t="shared" si="0"/>
        <v>5.609375</v>
      </c>
      <c r="P25" t="s">
        <v>13</v>
      </c>
    </row>
    <row r="26" spans="1:16" s="11" customFormat="1" ht="12">
      <c r="A26" s="10">
        <f t="shared" si="3"/>
        <v>39</v>
      </c>
      <c r="B26" s="10" t="s">
        <v>13</v>
      </c>
      <c r="C26" s="11" t="s">
        <v>3</v>
      </c>
      <c r="D26" s="10"/>
      <c r="E26" s="10" t="s">
        <v>23</v>
      </c>
      <c r="F26" s="10" t="s">
        <v>21</v>
      </c>
      <c r="G26" s="12">
        <v>11.375</v>
      </c>
      <c r="H26" s="12">
        <v>8.5</v>
      </c>
      <c r="I26" s="12"/>
      <c r="J26" s="12">
        <v>0.34375</v>
      </c>
      <c r="K26" s="12">
        <v>1.1875</v>
      </c>
      <c r="L26" s="14">
        <v>0.453125</v>
      </c>
      <c r="M26" s="15">
        <f t="shared" si="1"/>
        <v>8.459366922005032</v>
      </c>
      <c r="N26" s="14">
        <f t="shared" si="2"/>
        <v>14.625</v>
      </c>
      <c r="O26" s="14">
        <f t="shared" si="0"/>
        <v>5.125</v>
      </c>
      <c r="P26" s="11" t="s">
        <v>3</v>
      </c>
    </row>
    <row r="27" spans="1:16" s="17" customFormat="1" ht="12">
      <c r="A27" s="16">
        <f t="shared" si="3"/>
        <v>40</v>
      </c>
      <c r="B27" s="16" t="s">
        <v>3</v>
      </c>
      <c r="C27" s="17" t="s">
        <v>6</v>
      </c>
      <c r="D27" s="16"/>
      <c r="E27" s="16" t="s">
        <v>23</v>
      </c>
      <c r="F27" s="16" t="s">
        <v>21</v>
      </c>
      <c r="G27" s="18">
        <v>10.90625</v>
      </c>
      <c r="H27" s="18"/>
      <c r="I27" s="19">
        <v>8.125</v>
      </c>
      <c r="J27" s="18">
        <v>0.34375</v>
      </c>
      <c r="K27" s="18">
        <v>1.15625</v>
      </c>
      <c r="L27" s="20">
        <v>0.40625</v>
      </c>
      <c r="M27" s="21">
        <f t="shared" si="1"/>
        <v>7.987233482232686</v>
      </c>
      <c r="N27" s="20">
        <f t="shared" si="2"/>
        <v>14.21875</v>
      </c>
      <c r="O27" s="20">
        <f t="shared" si="0"/>
        <v>4.671875</v>
      </c>
      <c r="P27" s="17" t="s">
        <v>6</v>
      </c>
    </row>
    <row r="28" spans="1:16" s="11" customFormat="1" ht="12">
      <c r="A28" s="10">
        <f t="shared" si="3"/>
        <v>41</v>
      </c>
      <c r="B28" s="10" t="s">
        <v>17</v>
      </c>
      <c r="C28" s="11" t="s">
        <v>4</v>
      </c>
      <c r="D28" s="10"/>
      <c r="E28" s="10" t="s">
        <v>23</v>
      </c>
      <c r="F28" s="10" t="s">
        <v>21</v>
      </c>
      <c r="G28" s="12">
        <v>10.5</v>
      </c>
      <c r="H28" s="12"/>
      <c r="I28" s="13">
        <v>7.75</v>
      </c>
      <c r="J28" s="12">
        <v>0.3125</v>
      </c>
      <c r="K28" s="12">
        <v>1.125</v>
      </c>
      <c r="L28" s="14">
        <v>0.375</v>
      </c>
      <c r="M28" s="15">
        <f t="shared" si="1"/>
        <v>7.546499188246454</v>
      </c>
      <c r="N28" s="14">
        <f t="shared" si="2"/>
        <v>13.84375</v>
      </c>
      <c r="O28" s="14">
        <f t="shared" si="0"/>
        <v>4.265625</v>
      </c>
      <c r="P28" s="11" t="s">
        <v>4</v>
      </c>
    </row>
    <row r="29" spans="1:16" ht="12">
      <c r="A29" s="3">
        <f t="shared" si="3"/>
        <v>42</v>
      </c>
      <c r="B29" s="3" t="s">
        <v>4</v>
      </c>
      <c r="C29" t="s">
        <v>5</v>
      </c>
      <c r="E29" s="3" t="s">
        <v>23</v>
      </c>
      <c r="F29" s="3" t="s">
        <v>21</v>
      </c>
      <c r="G29" s="2">
        <v>10</v>
      </c>
      <c r="I29" s="5">
        <v>7.125</v>
      </c>
      <c r="J29" s="2">
        <v>0.3125</v>
      </c>
      <c r="K29" s="2">
        <v>1.09375</v>
      </c>
      <c r="L29" s="1">
        <v>0.3125</v>
      </c>
      <c r="M29" s="7">
        <f t="shared" si="1"/>
        <v>7.134762158720626</v>
      </c>
      <c r="N29" s="1">
        <f t="shared" si="2"/>
        <v>13.53125</v>
      </c>
      <c r="O29" s="1">
        <f t="shared" si="0"/>
        <v>3.890625</v>
      </c>
      <c r="P29" t="s">
        <v>5</v>
      </c>
    </row>
    <row r="30" spans="1:16" s="11" customFormat="1" ht="12">
      <c r="A30" s="10">
        <f t="shared" si="3"/>
        <v>43</v>
      </c>
      <c r="B30" s="10" t="s">
        <v>17</v>
      </c>
      <c r="C30" s="11" t="s">
        <v>7</v>
      </c>
      <c r="D30" s="10"/>
      <c r="E30" s="10" t="s">
        <v>23</v>
      </c>
      <c r="F30" s="10" t="s">
        <v>21</v>
      </c>
      <c r="G30" s="12">
        <v>9.46875</v>
      </c>
      <c r="H30" s="12">
        <v>6.875</v>
      </c>
      <c r="I30" s="13">
        <v>6.75</v>
      </c>
      <c r="J30" s="12">
        <v>0.3125</v>
      </c>
      <c r="K30" s="12">
        <v>1.0625</v>
      </c>
      <c r="L30" s="14">
        <v>0.3125</v>
      </c>
      <c r="M30" s="22">
        <f t="shared" si="1"/>
        <v>6.749620512329503</v>
      </c>
      <c r="N30" s="14">
        <f t="shared" si="2"/>
        <v>13.21875</v>
      </c>
      <c r="O30" s="14">
        <f t="shared" si="0"/>
        <v>3.578125</v>
      </c>
      <c r="P30" s="11" t="s">
        <v>7</v>
      </c>
    </row>
    <row r="31" spans="1:16" ht="12">
      <c r="A31" s="3">
        <f t="shared" si="3"/>
        <v>44</v>
      </c>
      <c r="B31" s="3" t="s">
        <v>7</v>
      </c>
      <c r="C31" t="s">
        <v>8</v>
      </c>
      <c r="E31" s="3" t="s">
        <v>23</v>
      </c>
      <c r="F31" s="3" t="s">
        <v>21</v>
      </c>
      <c r="G31" s="2">
        <v>9.0625</v>
      </c>
      <c r="H31" s="2">
        <v>6.375</v>
      </c>
      <c r="I31" s="5">
        <v>6.25</v>
      </c>
      <c r="J31" s="2">
        <v>0.3125</v>
      </c>
      <c r="K31" s="2">
        <v>1.03125</v>
      </c>
      <c r="L31" s="1">
        <v>0.328125</v>
      </c>
      <c r="M31" s="7">
        <f t="shared" si="1"/>
        <v>6.3886723677473825</v>
      </c>
      <c r="N31" s="1">
        <f t="shared" si="2"/>
        <v>12.890625</v>
      </c>
      <c r="O31" s="1">
        <f t="shared" si="0"/>
        <v>3.265625</v>
      </c>
      <c r="P31" t="s">
        <v>8</v>
      </c>
    </row>
    <row r="32" spans="1:16" s="11" customFormat="1" ht="12">
      <c r="A32" s="10">
        <f t="shared" si="3"/>
        <v>45</v>
      </c>
      <c r="B32" s="10" t="s">
        <v>17</v>
      </c>
      <c r="C32" s="11" t="s">
        <v>9</v>
      </c>
      <c r="D32" s="10"/>
      <c r="E32" s="10" t="s">
        <v>23</v>
      </c>
      <c r="F32" s="10" t="s">
        <v>21</v>
      </c>
      <c r="G32" s="12">
        <v>8.625</v>
      </c>
      <c r="H32" s="12">
        <v>6</v>
      </c>
      <c r="I32" s="13">
        <v>5.875</v>
      </c>
      <c r="J32" s="12">
        <v>0.3125</v>
      </c>
      <c r="K32" s="12">
        <v>1</v>
      </c>
      <c r="L32" s="14">
        <v>0.328125</v>
      </c>
      <c r="M32" s="15">
        <f t="shared" si="1"/>
        <v>6.049515843648493</v>
      </c>
      <c r="N32" s="14">
        <f t="shared" si="2"/>
        <v>12.5625</v>
      </c>
      <c r="O32" s="14">
        <f t="shared" si="0"/>
        <v>2.9375</v>
      </c>
      <c r="P32" s="11" t="s">
        <v>9</v>
      </c>
    </row>
    <row r="33" spans="1:16" ht="12">
      <c r="A33" s="3">
        <f t="shared" si="3"/>
        <v>46</v>
      </c>
      <c r="B33" s="3" t="s">
        <v>18</v>
      </c>
      <c r="C33" t="s">
        <v>10</v>
      </c>
      <c r="D33" s="3" t="s">
        <v>27</v>
      </c>
      <c r="E33" s="3" t="s">
        <v>23</v>
      </c>
      <c r="F33" s="3" t="s">
        <v>21</v>
      </c>
      <c r="G33" s="2">
        <v>8.25</v>
      </c>
      <c r="I33" s="5">
        <v>5.5</v>
      </c>
      <c r="J33" s="2">
        <v>0.3125</v>
      </c>
      <c r="K33" s="2">
        <v>0.984375</v>
      </c>
      <c r="L33" s="1">
        <v>0.3125</v>
      </c>
      <c r="M33" s="8">
        <f t="shared" si="1"/>
        <v>5.729749058707171</v>
      </c>
      <c r="N33" s="1">
        <f t="shared" si="2"/>
        <v>12.25</v>
      </c>
      <c r="O33" s="1">
        <f t="shared" si="0"/>
        <v>2.609375</v>
      </c>
      <c r="P33" t="s">
        <v>10</v>
      </c>
    </row>
    <row r="34" spans="1:16" s="11" customFormat="1" ht="12">
      <c r="A34" s="10">
        <f t="shared" si="3"/>
        <v>47</v>
      </c>
      <c r="B34" s="10" t="s">
        <v>10</v>
      </c>
      <c r="C34" s="11" t="s">
        <v>16</v>
      </c>
      <c r="D34" s="10"/>
      <c r="E34" s="10" t="s">
        <v>23</v>
      </c>
      <c r="F34" s="10" t="s">
        <v>21</v>
      </c>
      <c r="G34" s="12">
        <v>7.875</v>
      </c>
      <c r="H34" s="12">
        <v>5.375</v>
      </c>
      <c r="I34" s="13">
        <v>5.125</v>
      </c>
      <c r="J34" s="12">
        <v>0.28125</v>
      </c>
      <c r="K34" s="12">
        <v>0.953125</v>
      </c>
      <c r="L34" s="14">
        <v>0.28125</v>
      </c>
      <c r="M34" s="15">
        <f t="shared" si="1"/>
        <v>5.426970131597713</v>
      </c>
      <c r="N34" s="14">
        <f t="shared" si="2"/>
        <v>11.96875</v>
      </c>
      <c r="O34" s="14">
        <f t="shared" si="0"/>
        <v>2.296875</v>
      </c>
      <c r="P34" s="11" t="s">
        <v>16</v>
      </c>
    </row>
    <row r="35" spans="1:16" ht="12">
      <c r="A35" s="3">
        <f t="shared" si="3"/>
        <v>48</v>
      </c>
      <c r="B35" s="3" t="s">
        <v>17</v>
      </c>
      <c r="C35" t="s">
        <v>11</v>
      </c>
      <c r="E35" s="3" t="s">
        <v>23</v>
      </c>
      <c r="F35" s="3" t="s">
        <v>21</v>
      </c>
      <c r="G35" s="2">
        <v>7.59375</v>
      </c>
      <c r="I35" s="5">
        <v>4.875</v>
      </c>
      <c r="J35" s="2">
        <v>0.28125</v>
      </c>
      <c r="K35" s="2">
        <v>0.9375</v>
      </c>
      <c r="L35" s="1">
        <v>0.25</v>
      </c>
      <c r="M35" s="7">
        <f t="shared" si="1"/>
        <v>5.13877718099436</v>
      </c>
      <c r="N35" s="1">
        <f t="shared" si="2"/>
        <v>11.71875</v>
      </c>
      <c r="O35" s="1">
        <f t="shared" si="0"/>
        <v>2.015625</v>
      </c>
      <c r="P35" t="s">
        <v>11</v>
      </c>
    </row>
    <row r="36" spans="1:16" s="11" customFormat="1" ht="12">
      <c r="A36" s="10">
        <f t="shared" si="3"/>
        <v>49</v>
      </c>
      <c r="B36" s="10" t="s">
        <v>11</v>
      </c>
      <c r="C36" s="11" t="s">
        <v>12</v>
      </c>
      <c r="D36" s="10"/>
      <c r="E36" s="10" t="s">
        <v>23</v>
      </c>
      <c r="F36" s="10" t="s">
        <v>21</v>
      </c>
      <c r="G36" s="12">
        <v>7.28125</v>
      </c>
      <c r="H36" s="12"/>
      <c r="I36" s="13">
        <v>4.5</v>
      </c>
      <c r="J36" s="12">
        <v>0.28125</v>
      </c>
      <c r="K36" s="12">
        <v>0.90625</v>
      </c>
      <c r="L36" s="14">
        <v>0.25</v>
      </c>
      <c r="M36" s="23">
        <f t="shared" si="1"/>
        <v>4.86276832557143</v>
      </c>
      <c r="N36" s="14">
        <f t="shared" si="2"/>
        <v>11.46875</v>
      </c>
      <c r="O36" s="14">
        <f t="shared" si="0"/>
        <v>1.765625</v>
      </c>
      <c r="P36" s="11" t="s">
        <v>12</v>
      </c>
    </row>
    <row r="37" spans="1:16" ht="12">
      <c r="A37" s="3">
        <f t="shared" si="3"/>
        <v>50</v>
      </c>
      <c r="B37" s="3" t="s">
        <v>17</v>
      </c>
      <c r="C37" t="s">
        <v>13</v>
      </c>
      <c r="E37" s="3" t="s">
        <v>23</v>
      </c>
      <c r="F37" s="3" t="s">
        <v>21</v>
      </c>
      <c r="G37" s="2">
        <v>7</v>
      </c>
      <c r="I37" s="5">
        <v>4.25</v>
      </c>
      <c r="J37" s="2">
        <v>0.28125</v>
      </c>
      <c r="K37" s="2">
        <v>0.875</v>
      </c>
      <c r="L37" s="1">
        <v>0.265625</v>
      </c>
      <c r="M37" s="7">
        <f t="shared" si="1"/>
        <v>4.596541684003228</v>
      </c>
      <c r="N37" s="1">
        <f t="shared" si="2"/>
        <v>11.203125</v>
      </c>
      <c r="O37" s="1">
        <f t="shared" si="0"/>
        <v>1.515625</v>
      </c>
      <c r="P37" t="s">
        <v>13</v>
      </c>
    </row>
    <row r="38" spans="1:16" s="11" customFormat="1" ht="12">
      <c r="A38" s="10">
        <f t="shared" si="3"/>
        <v>51</v>
      </c>
      <c r="B38" s="10" t="s">
        <v>13</v>
      </c>
      <c r="C38" s="11" t="s">
        <v>3</v>
      </c>
      <c r="D38" s="10"/>
      <c r="E38" s="10" t="s">
        <v>23</v>
      </c>
      <c r="F38" s="10" t="s">
        <v>21</v>
      </c>
      <c r="G38" s="12">
        <v>6.71875</v>
      </c>
      <c r="H38" s="12">
        <v>3.9375</v>
      </c>
      <c r="I38" s="11">
        <v>4</v>
      </c>
      <c r="J38" s="12">
        <v>0.28125</v>
      </c>
      <c r="K38" s="12">
        <v>0.875</v>
      </c>
      <c r="L38" s="14">
        <v>0.25</v>
      </c>
      <c r="M38" s="15">
        <f t="shared" si="1"/>
        <v>4.337695374963992</v>
      </c>
      <c r="N38" s="14">
        <f t="shared" si="2"/>
        <v>10.953125</v>
      </c>
      <c r="O38" s="14">
        <f t="shared" si="0"/>
        <v>1.25</v>
      </c>
      <c r="P38" s="11" t="s">
        <v>3</v>
      </c>
    </row>
    <row r="39" spans="1:16" ht="12">
      <c r="A39" s="3">
        <f t="shared" si="3"/>
        <v>52</v>
      </c>
      <c r="B39" s="3" t="s">
        <v>3</v>
      </c>
      <c r="C39" t="s">
        <v>6</v>
      </c>
      <c r="E39" s="3" t="s">
        <v>23</v>
      </c>
      <c r="F39" s="3" t="s">
        <v>21</v>
      </c>
      <c r="G39" s="2">
        <v>6.46875</v>
      </c>
      <c r="I39" s="5">
        <v>3.75</v>
      </c>
      <c r="J39" s="2">
        <v>0.28125</v>
      </c>
      <c r="K39" s="2">
        <v>0.84375</v>
      </c>
      <c r="L39" s="1">
        <v>0.1875</v>
      </c>
      <c r="M39" s="6">
        <f t="shared" si="1"/>
        <v>4.083827517128071</v>
      </c>
      <c r="N39" s="1">
        <f t="shared" si="2"/>
        <v>10.765625</v>
      </c>
      <c r="O39" s="1">
        <f t="shared" si="0"/>
        <v>1</v>
      </c>
      <c r="P39" t="s">
        <v>6</v>
      </c>
    </row>
    <row r="40" spans="1:16" s="11" customFormat="1" ht="12">
      <c r="A40" s="10">
        <f t="shared" si="3"/>
        <v>53</v>
      </c>
      <c r="B40" s="10" t="s">
        <v>17</v>
      </c>
      <c r="C40" s="11" t="s">
        <v>4</v>
      </c>
      <c r="D40" s="10"/>
      <c r="E40" s="10" t="s">
        <v>23</v>
      </c>
      <c r="F40" s="10" t="s">
        <v>21</v>
      </c>
      <c r="G40" s="12">
        <v>6.21875</v>
      </c>
      <c r="H40" s="12">
        <v>3.4375</v>
      </c>
      <c r="I40" s="13">
        <v>3.5</v>
      </c>
      <c r="J40" s="12">
        <v>0.25</v>
      </c>
      <c r="K40" s="12">
        <v>0.828125</v>
      </c>
      <c r="L40" s="14">
        <v>0.1875</v>
      </c>
      <c r="M40" s="15">
        <f t="shared" si="1"/>
        <v>3.8325362291697402</v>
      </c>
      <c r="N40" s="14">
        <f t="shared" si="2"/>
        <v>10.578125</v>
      </c>
      <c r="O40" s="14">
        <f t="shared" si="0"/>
        <v>0.8125</v>
      </c>
      <c r="P40" s="11" t="s">
        <v>4</v>
      </c>
    </row>
    <row r="41" spans="1:16" ht="12">
      <c r="A41" s="3">
        <f t="shared" si="3"/>
        <v>54</v>
      </c>
      <c r="B41" s="3" t="s">
        <v>4</v>
      </c>
      <c r="C41" t="s">
        <v>5</v>
      </c>
      <c r="E41" s="3" t="s">
        <v>23</v>
      </c>
      <c r="F41" s="3" t="s">
        <v>21</v>
      </c>
      <c r="G41" s="2">
        <v>6</v>
      </c>
      <c r="I41" s="5">
        <v>3.25</v>
      </c>
      <c r="J41" s="2">
        <v>0.25</v>
      </c>
      <c r="K41" s="2">
        <v>0.8125</v>
      </c>
      <c r="L41" s="1">
        <v>0.171875</v>
      </c>
      <c r="M41" s="6">
        <f t="shared" si="1"/>
        <v>3.5814196297632463</v>
      </c>
      <c r="N41" s="1">
        <f t="shared" si="2"/>
        <v>10.40625</v>
      </c>
      <c r="O41" s="1">
        <f t="shared" si="0"/>
        <v>0.625</v>
      </c>
      <c r="P41" t="s">
        <v>5</v>
      </c>
    </row>
    <row r="42" spans="1:16" s="11" customFormat="1" ht="12">
      <c r="A42" s="10">
        <f t="shared" si="3"/>
        <v>55</v>
      </c>
      <c r="B42" s="10" t="s">
        <v>17</v>
      </c>
      <c r="C42" s="11" t="s">
        <v>7</v>
      </c>
      <c r="D42" s="10"/>
      <c r="E42" s="10" t="s">
        <v>23</v>
      </c>
      <c r="F42" s="10" t="s">
        <v>21</v>
      </c>
      <c r="G42" s="12">
        <v>5.71875</v>
      </c>
      <c r="H42" s="12">
        <v>3.0625</v>
      </c>
      <c r="I42" s="11">
        <v>3</v>
      </c>
      <c r="J42" s="12">
        <v>0.25</v>
      </c>
      <c r="K42" s="12">
        <v>0.796875</v>
      </c>
      <c r="L42" s="14">
        <v>0.171875</v>
      </c>
      <c r="M42" s="15">
        <f t="shared" si="1"/>
        <v>3.328075837582901</v>
      </c>
      <c r="N42" s="14">
        <f t="shared" si="2"/>
        <v>10.234375</v>
      </c>
      <c r="O42" s="14">
        <f t="shared" si="0"/>
        <v>0.453125</v>
      </c>
      <c r="P42" s="11" t="s">
        <v>7</v>
      </c>
    </row>
    <row r="43" spans="1:16" ht="12">
      <c r="A43" s="3">
        <f t="shared" si="3"/>
        <v>56</v>
      </c>
      <c r="B43" s="3" t="s">
        <v>7</v>
      </c>
      <c r="C43" t="s">
        <v>8</v>
      </c>
      <c r="E43" s="3" t="s">
        <v>23</v>
      </c>
      <c r="F43" s="3" t="s">
        <v>21</v>
      </c>
      <c r="G43" s="2">
        <v>5.5</v>
      </c>
      <c r="I43" s="5">
        <v>2.75</v>
      </c>
      <c r="J43" s="2">
        <v>0.25</v>
      </c>
      <c r="K43" s="2">
        <v>0.78125</v>
      </c>
      <c r="L43" s="1">
        <v>0.15625</v>
      </c>
      <c r="M43" s="6">
        <f t="shared" si="1"/>
        <v>3.0701029713029726</v>
      </c>
      <c r="N43" s="1">
        <f t="shared" si="2"/>
        <v>10.078125</v>
      </c>
      <c r="O43" s="1">
        <f t="shared" si="0"/>
        <v>0.28125</v>
      </c>
      <c r="P43" t="s">
        <v>8</v>
      </c>
    </row>
    <row r="44" spans="1:16" s="11" customFormat="1" ht="12">
      <c r="A44" s="10">
        <f t="shared" si="3"/>
        <v>57</v>
      </c>
      <c r="B44" s="10" t="s">
        <v>17</v>
      </c>
      <c r="C44" s="11" t="s">
        <v>9</v>
      </c>
      <c r="D44" s="10"/>
      <c r="E44" s="10" t="s">
        <v>23</v>
      </c>
      <c r="F44" s="10" t="s">
        <v>21</v>
      </c>
      <c r="G44" s="12">
        <v>5.375</v>
      </c>
      <c r="H44" s="12">
        <v>2.625</v>
      </c>
      <c r="I44" s="13">
        <v>2.75</v>
      </c>
      <c r="J44" s="12">
        <v>0.25</v>
      </c>
      <c r="K44" s="12">
        <v>0.765625</v>
      </c>
      <c r="L44" s="14">
        <v>0.125</v>
      </c>
      <c r="M44" s="15">
        <f t="shared" si="1"/>
        <v>2.8050991495977797</v>
      </c>
      <c r="N44" s="14">
        <f t="shared" si="2"/>
        <v>9.953125</v>
      </c>
      <c r="O44" s="14">
        <f>L44+O45</f>
        <v>0.125</v>
      </c>
      <c r="P44" s="11" t="s">
        <v>9</v>
      </c>
    </row>
    <row r="45" spans="1:16" ht="12">
      <c r="A45" s="3">
        <f t="shared" si="3"/>
        <v>58</v>
      </c>
      <c r="B45" s="3" t="s">
        <v>18</v>
      </c>
      <c r="C45" t="s">
        <v>10</v>
      </c>
      <c r="D45" t="s">
        <v>24</v>
      </c>
      <c r="E45" s="3" t="s">
        <v>23</v>
      </c>
      <c r="F45" s="3" t="s">
        <v>21</v>
      </c>
      <c r="G45" s="2">
        <v>5.3125</v>
      </c>
      <c r="I45" s="5">
        <v>2.5</v>
      </c>
      <c r="J45" s="2">
        <v>0.25</v>
      </c>
      <c r="K45" s="2">
        <v>0.75</v>
      </c>
      <c r="L45" s="1">
        <v>0</v>
      </c>
      <c r="M45" s="9">
        <f t="shared" si="1"/>
        <v>2.530662491141598</v>
      </c>
      <c r="N45" s="1">
        <f t="shared" si="2"/>
        <v>9.953125</v>
      </c>
      <c r="O45" s="1">
        <f>L45</f>
        <v>0</v>
      </c>
      <c r="P45" t="s">
        <v>10</v>
      </c>
    </row>
    <row r="46" ht="12">
      <c r="A46"/>
    </row>
    <row r="47" ht="12">
      <c r="A47"/>
    </row>
  </sheetData>
  <printOptions/>
  <pageMargins left="0.75" right="0.75" top="1" bottom="0.5" header="0.5" footer="0.5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frys </dc:creator>
  <cp:keywords/>
  <dc:description/>
  <cp:lastModifiedBy>nemo</cp:lastModifiedBy>
  <cp:lastPrinted>2006-07-28T19:16:29Z</cp:lastPrinted>
  <dcterms:created xsi:type="dcterms:W3CDTF">2002-10-09T16:41:03Z</dcterms:created>
  <dcterms:modified xsi:type="dcterms:W3CDTF">2002-10-20T01:24:41Z</dcterms:modified>
  <cp:category/>
  <cp:version/>
  <cp:contentType/>
  <cp:contentStatus/>
</cp:coreProperties>
</file>