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20" yWindow="60" windowWidth="22900" windowHeight="13260" tabRatio="500" activeTab="0"/>
  </bookViews>
  <sheets>
    <sheet name="Chart4 (2)" sheetId="1" r:id="rId1"/>
    <sheet name="Chart4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<sst xmlns="http://schemas.openxmlformats.org/spreadsheetml/2006/main" count="28" uniqueCount="27">
  <si>
    <t>1+2</t>
  </si>
  <si>
    <t>1+3</t>
  </si>
  <si>
    <t>2+3</t>
  </si>
  <si>
    <t>2+4</t>
  </si>
  <si>
    <t>3+4</t>
  </si>
  <si>
    <t>1+2+3</t>
  </si>
  <si>
    <t>intens #</t>
  </si>
  <si>
    <t>ports open</t>
  </si>
  <si>
    <t>design</t>
  </si>
  <si>
    <t>centre</t>
  </si>
  <si>
    <t>Regulating pneumatic size</t>
  </si>
  <si>
    <t>Width</t>
  </si>
  <si>
    <t>Length</t>
  </si>
  <si>
    <t>(inch)</t>
  </si>
  <si>
    <t>Area =</t>
  </si>
  <si>
    <t>Intensity Pneumatic sizes (inch)</t>
  </si>
  <si>
    <t>I1</t>
  </si>
  <si>
    <t>I2</t>
  </si>
  <si>
    <t>I3</t>
  </si>
  <si>
    <t>I4</t>
  </si>
  <si>
    <t>each side</t>
  </si>
  <si>
    <t xml:space="preserve">area </t>
  </si>
  <si>
    <t>Zero setting vacuum level</t>
  </si>
  <si>
    <t>(inch) water</t>
  </si>
  <si>
    <t>Vacuum Factor (inch cubed)</t>
  </si>
  <si>
    <t>area</t>
  </si>
  <si>
    <t>factor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</si>
</sst>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d/m/yyyy"/>
    <numFmt numFmtId="167" formatCode="000\-00\-0000"/>
    <numFmt numFmtId="168" formatCode="0.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.5"/>
      <name val="Verdana"/>
      <family val="0"/>
    </font>
    <font>
      <b/>
      <sz val="10.5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5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3" fontId="0" fillId="0" borderId="0" xfId="0" applyNumberFormat="1" applyAlignment="1">
      <alignment horizontal="center"/>
    </xf>
    <xf numFmtId="168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Stack vacuum vs Setpoint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125"/>
          <c:w val="0.76375"/>
          <c:h val="0.82775"/>
        </c:manualLayout>
      </c:layout>
      <c:scatterChart>
        <c:scatterStyle val="lineMarker"/>
        <c:varyColors val="0"/>
        <c:ser>
          <c:idx val="0"/>
          <c:order val="0"/>
          <c:tx>
            <c:v>pressure vs ports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Sheet1!$A$25:$A$35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Sheet1!$D$25:$D$35</c:f>
              <c:numCache>
                <c:ptCount val="11"/>
                <c:pt idx="0">
                  <c:v>5.5</c:v>
                </c:pt>
                <c:pt idx="1">
                  <c:v>6.8019323671497585</c:v>
                </c:pt>
                <c:pt idx="2">
                  <c:v>8.045714285714286</c:v>
                </c:pt>
                <c:pt idx="3">
                  <c:v>9.025641025641026</c:v>
                </c:pt>
                <c:pt idx="4">
                  <c:v>11.174603174603174</c:v>
                </c:pt>
                <c:pt idx="5">
                  <c:v>13.158878504672897</c:v>
                </c:pt>
                <c:pt idx="6">
                  <c:v>16.183908045977013</c:v>
                </c:pt>
                <c:pt idx="7">
                  <c:v>18.773333333333333</c:v>
                </c:pt>
                <c:pt idx="8">
                  <c:v>35</c:v>
                </c:pt>
                <c:pt idx="9">
                  <c:v>35</c:v>
                </c:pt>
                <c:pt idx="10">
                  <c:v>35</c:v>
                </c:pt>
              </c:numCache>
            </c:numRef>
          </c:yVal>
          <c:smooth val="0"/>
        </c:ser>
        <c:ser>
          <c:idx val="1"/>
          <c:order val="1"/>
          <c:tx>
            <c:v>design centre</c:v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Sheet1!$A$25:$A$35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Sheet1!$G$25:$G$35</c:f>
              <c:numCache>
                <c:ptCount val="11"/>
                <c:pt idx="0">
                  <c:v>5.5</c:v>
                </c:pt>
                <c:pt idx="1">
                  <c:v>6.5</c:v>
                </c:pt>
                <c:pt idx="2">
                  <c:v>7.8</c:v>
                </c:pt>
                <c:pt idx="3">
                  <c:v>9.3</c:v>
                </c:pt>
                <c:pt idx="4">
                  <c:v>11</c:v>
                </c:pt>
                <c:pt idx="5">
                  <c:v>13.1</c:v>
                </c:pt>
                <c:pt idx="6">
                  <c:v>15.6</c:v>
                </c:pt>
                <c:pt idx="7">
                  <c:v>18.6</c:v>
                </c:pt>
                <c:pt idx="8">
                  <c:v>22.1</c:v>
                </c:pt>
                <c:pt idx="9">
                  <c:v>26.3</c:v>
                </c:pt>
                <c:pt idx="10">
                  <c:v>31.3</c:v>
                </c:pt>
              </c:numCache>
            </c:numRef>
          </c:yVal>
          <c:smooth val="0"/>
        </c:ser>
        <c:axId val="5202598"/>
        <c:axId val="46823383"/>
      </c:scatterChart>
      <c:valAx>
        <c:axId val="5202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Verdana"/>
                    <a:ea typeface="Verdana"/>
                    <a:cs typeface="Verdana"/>
                  </a:rPr>
                  <a:t>loudness selected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crossAx val="46823383"/>
        <c:crosses val="autoZero"/>
        <c:crossBetween val="midCat"/>
        <c:dispUnits/>
        <c:majorUnit val="1"/>
        <c:minorUnit val="0.4"/>
      </c:valAx>
      <c:valAx>
        <c:axId val="46823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Verdana"/>
                    <a:ea typeface="Verdana"/>
                    <a:cs typeface="Verdana"/>
                  </a:rPr>
                  <a:t>inches of water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02598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Stack vacuum vs Setpoint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125"/>
          <c:w val="0.76375"/>
          <c:h val="0.82775"/>
        </c:manualLayout>
      </c:layout>
      <c:scatterChart>
        <c:scatterStyle val="lineMarker"/>
        <c:varyColors val="0"/>
        <c:ser>
          <c:idx val="0"/>
          <c:order val="0"/>
          <c:tx>
            <c:v>pressure vs ports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Sheet1!$A$25:$A$35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Sheet1!$D$25:$D$35</c:f>
              <c:numCache>
                <c:ptCount val="11"/>
                <c:pt idx="0">
                  <c:v>5.5</c:v>
                </c:pt>
                <c:pt idx="1">
                  <c:v>6.8019323671497585</c:v>
                </c:pt>
                <c:pt idx="2">
                  <c:v>8.045714285714286</c:v>
                </c:pt>
                <c:pt idx="3">
                  <c:v>9.025641025641026</c:v>
                </c:pt>
                <c:pt idx="4">
                  <c:v>11.174603174603174</c:v>
                </c:pt>
                <c:pt idx="5">
                  <c:v>13.158878504672897</c:v>
                </c:pt>
                <c:pt idx="6">
                  <c:v>16.183908045977013</c:v>
                </c:pt>
                <c:pt idx="7">
                  <c:v>18.773333333333333</c:v>
                </c:pt>
                <c:pt idx="8">
                  <c:v>35</c:v>
                </c:pt>
                <c:pt idx="9">
                  <c:v>35</c:v>
                </c:pt>
                <c:pt idx="10">
                  <c:v>35</c:v>
                </c:pt>
              </c:numCache>
            </c:numRef>
          </c:yVal>
          <c:smooth val="0"/>
        </c:ser>
        <c:ser>
          <c:idx val="1"/>
          <c:order val="1"/>
          <c:tx>
            <c:v>design centre</c:v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Sheet1!$A$25:$A$35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Sheet1!$G$25:$G$35</c:f>
              <c:numCache>
                <c:ptCount val="11"/>
                <c:pt idx="0">
                  <c:v>5.5</c:v>
                </c:pt>
                <c:pt idx="1">
                  <c:v>6.5</c:v>
                </c:pt>
                <c:pt idx="2">
                  <c:v>7.8</c:v>
                </c:pt>
                <c:pt idx="3">
                  <c:v>9.3</c:v>
                </c:pt>
                <c:pt idx="4">
                  <c:v>11</c:v>
                </c:pt>
                <c:pt idx="5">
                  <c:v>13.1</c:v>
                </c:pt>
                <c:pt idx="6">
                  <c:v>15.6</c:v>
                </c:pt>
                <c:pt idx="7">
                  <c:v>18.6</c:v>
                </c:pt>
                <c:pt idx="8">
                  <c:v>22.1</c:v>
                </c:pt>
                <c:pt idx="9">
                  <c:v>26.3</c:v>
                </c:pt>
                <c:pt idx="10">
                  <c:v>31.3</c:v>
                </c:pt>
              </c:numCache>
            </c:numRef>
          </c:yVal>
          <c:smooth val="0"/>
        </c:ser>
        <c:axId val="18757264"/>
        <c:axId val="34597649"/>
      </c:scatterChart>
      <c:valAx>
        <c:axId val="18757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Verdana"/>
                    <a:ea typeface="Verdana"/>
                    <a:cs typeface="Verdana"/>
                  </a:rPr>
                  <a:t>loudness selected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crossAx val="34597649"/>
        <c:crosses val="autoZero"/>
        <c:crossBetween val="midCat"/>
        <c:dispUnits/>
        <c:majorUnit val="1"/>
        <c:minorUnit val="0.4"/>
      </c:valAx>
      <c:valAx>
        <c:axId val="34597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Verdana"/>
                    <a:ea typeface="Verdana"/>
                    <a:cs typeface="Verdana"/>
                  </a:rPr>
                  <a:t>inches of water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757264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6"/>
  <sheetViews>
    <sheetView workbookViewId="0" topLeftCell="A3">
      <selection activeCell="C6" sqref="C6"/>
    </sheetView>
  </sheetViews>
  <sheetFormatPr defaultColWidth="11.00390625" defaultRowHeight="12.75"/>
  <cols>
    <col min="3" max="3" width="7.00390625" style="0" customWidth="1"/>
    <col min="4" max="4" width="8.625" style="0" customWidth="1"/>
    <col min="5" max="5" width="9.375" style="0" customWidth="1"/>
    <col min="6" max="6" width="10.00390625" style="0" customWidth="1"/>
    <col min="7" max="7" width="9.375" style="0" customWidth="1"/>
    <col min="13" max="13" width="14.00390625" style="0" customWidth="1"/>
  </cols>
  <sheetData>
    <row r="2" ht="12.75">
      <c r="A2" t="s">
        <v>10</v>
      </c>
    </row>
    <row r="3" spans="1:2" ht="12.75">
      <c r="A3" s="6" t="s">
        <v>13</v>
      </c>
      <c r="B3" s="6" t="s">
        <v>13</v>
      </c>
    </row>
    <row r="4" spans="1:2" ht="12.75">
      <c r="A4" s="6" t="s">
        <v>11</v>
      </c>
      <c r="B4" s="6" t="s">
        <v>12</v>
      </c>
    </row>
    <row r="5" ht="12.75">
      <c r="A5" s="5"/>
    </row>
    <row r="6" spans="1:4" ht="12.75">
      <c r="A6" s="7">
        <v>2</v>
      </c>
      <c r="B6" s="7">
        <v>2</v>
      </c>
      <c r="C6" t="s">
        <v>14</v>
      </c>
      <c r="D6" s="7">
        <f>A6*B6</f>
        <v>4</v>
      </c>
    </row>
    <row r="9" spans="1:7" ht="12.75">
      <c r="A9" t="s">
        <v>15</v>
      </c>
      <c r="D9" s="6" t="s">
        <v>16</v>
      </c>
      <c r="E9" s="6" t="s">
        <v>17</v>
      </c>
      <c r="F9" s="6" t="s">
        <v>18</v>
      </c>
      <c r="G9" s="6" t="s">
        <v>19</v>
      </c>
    </row>
    <row r="11" spans="2:7" ht="12.75">
      <c r="B11" t="s">
        <v>20</v>
      </c>
      <c r="D11" s="3">
        <v>0.875</v>
      </c>
      <c r="E11" s="3">
        <v>1.125</v>
      </c>
      <c r="F11" s="3">
        <v>1.25</v>
      </c>
      <c r="G11" s="3">
        <v>1.8333333333333335</v>
      </c>
    </row>
    <row r="12" spans="3:7" ht="12.75">
      <c r="C12" s="1"/>
      <c r="D12" s="7">
        <v>0.875</v>
      </c>
      <c r="E12" s="7">
        <v>1.125</v>
      </c>
      <c r="F12" s="7">
        <v>1.25</v>
      </c>
      <c r="G12" s="7">
        <v>1.625</v>
      </c>
    </row>
    <row r="13" spans="3:7" ht="12.75">
      <c r="C13" s="1" t="s">
        <v>21</v>
      </c>
      <c r="D13" s="7">
        <f>D12*D12</f>
        <v>0.765625</v>
      </c>
      <c r="E13" s="7">
        <f>E12*E12</f>
        <v>1.265625</v>
      </c>
      <c r="F13" s="7">
        <f>F12*F12</f>
        <v>1.5625</v>
      </c>
      <c r="G13" s="7">
        <f>G12*G12</f>
        <v>2.640625</v>
      </c>
    </row>
    <row r="15" spans="3:7" ht="12.75">
      <c r="C15" s="1"/>
      <c r="D15" s="1"/>
      <c r="E15" s="1"/>
      <c r="F15" s="1"/>
      <c r="G15" s="1"/>
    </row>
    <row r="16" spans="1:7" ht="12.75">
      <c r="A16" t="s">
        <v>22</v>
      </c>
      <c r="E16" s="1"/>
      <c r="F16" s="1"/>
      <c r="G16" s="1"/>
    </row>
    <row r="17" spans="2:7" ht="12.75">
      <c r="B17" t="s">
        <v>23</v>
      </c>
      <c r="D17" s="8">
        <v>5.5</v>
      </c>
      <c r="E17" s="1"/>
      <c r="F17" s="1"/>
      <c r="G17" s="1"/>
    </row>
    <row r="18" spans="5:7" ht="12.75">
      <c r="E18" s="1"/>
      <c r="F18" s="1"/>
      <c r="G18" s="1"/>
    </row>
    <row r="19" spans="5:7" ht="12.75">
      <c r="E19" s="1"/>
      <c r="F19" s="1"/>
      <c r="G19" s="1"/>
    </row>
    <row r="20" spans="1:7" ht="12.75">
      <c r="A20" t="s">
        <v>24</v>
      </c>
      <c r="C20" s="9"/>
      <c r="D20" s="9">
        <f>D6*D17</f>
        <v>22</v>
      </c>
      <c r="E20" s="1"/>
      <c r="F20" s="1"/>
      <c r="G20" s="1"/>
    </row>
    <row r="21" spans="5:7" ht="12.75">
      <c r="E21" s="1"/>
      <c r="F21" s="1"/>
      <c r="G21" s="1"/>
    </row>
    <row r="22" spans="3:7" ht="12.75">
      <c r="C22" t="s">
        <v>25</v>
      </c>
      <c r="E22" s="1"/>
      <c r="F22" s="1"/>
      <c r="G22" s="1"/>
    </row>
    <row r="23" spans="3:7" ht="12.75">
      <c r="C23" s="1" t="s">
        <v>26</v>
      </c>
      <c r="D23" s="1"/>
      <c r="E23" s="1"/>
      <c r="F23" s="1"/>
      <c r="G23" s="1" t="s">
        <v>8</v>
      </c>
    </row>
    <row r="24" spans="1:7" ht="12.75">
      <c r="A24" t="s">
        <v>6</v>
      </c>
      <c r="B24" t="s">
        <v>7</v>
      </c>
      <c r="F24" s="1"/>
      <c r="G24" s="1" t="s">
        <v>9</v>
      </c>
    </row>
    <row r="25" spans="1:7" ht="12.75">
      <c r="A25" s="2">
        <v>0</v>
      </c>
      <c r="B25" s="2">
        <v>0</v>
      </c>
      <c r="C25" s="8">
        <f>D6</f>
        <v>4</v>
      </c>
      <c r="D25" s="8">
        <f>D20/(D6-0)</f>
        <v>5.5</v>
      </c>
      <c r="F25" s="4"/>
      <c r="G25" s="4">
        <v>5.5</v>
      </c>
    </row>
    <row r="26" spans="1:7" ht="12.75">
      <c r="A26" s="2">
        <v>1</v>
      </c>
      <c r="B26" s="2">
        <v>1</v>
      </c>
      <c r="C26" s="8">
        <f>D6-D13</f>
        <v>3.234375</v>
      </c>
      <c r="D26" s="8">
        <f>D20/(D6-D13)</f>
        <v>6.8019323671497585</v>
      </c>
      <c r="F26" s="4"/>
      <c r="G26" s="4">
        <v>6.5</v>
      </c>
    </row>
    <row r="27" spans="1:7" ht="12.75">
      <c r="A27" s="2">
        <v>2</v>
      </c>
      <c r="B27" s="2">
        <v>2</v>
      </c>
      <c r="C27" s="8">
        <f>D6-E13</f>
        <v>2.734375</v>
      </c>
      <c r="D27" s="8">
        <f>D20/(D6-E13)</f>
        <v>8.045714285714286</v>
      </c>
      <c r="F27" s="4"/>
      <c r="G27" s="4">
        <v>7.8</v>
      </c>
    </row>
    <row r="28" spans="1:7" ht="12.75">
      <c r="A28" s="2">
        <v>3</v>
      </c>
      <c r="B28" s="2">
        <v>3</v>
      </c>
      <c r="C28" s="8">
        <f>D6-F13</f>
        <v>2.4375</v>
      </c>
      <c r="D28" s="8">
        <f>D20/(D6-F13)</f>
        <v>9.025641025641026</v>
      </c>
      <c r="F28" s="4"/>
      <c r="G28" s="4">
        <v>9.3</v>
      </c>
    </row>
    <row r="29" spans="1:7" ht="12.75">
      <c r="A29" s="2">
        <v>4</v>
      </c>
      <c r="B29" s="2" t="s">
        <v>0</v>
      </c>
      <c r="C29" s="8">
        <f>D6-(D13+E13)</f>
        <v>1.96875</v>
      </c>
      <c r="D29" s="8">
        <f>D20/(D6-(D13+E13))</f>
        <v>11.174603174603174</v>
      </c>
      <c r="F29" s="4"/>
      <c r="G29" s="4">
        <v>11</v>
      </c>
    </row>
    <row r="30" spans="1:7" ht="12.75">
      <c r="A30" s="2">
        <v>5</v>
      </c>
      <c r="B30" s="2" t="s">
        <v>1</v>
      </c>
      <c r="C30" s="8">
        <f>D6-(D13+F13)</f>
        <v>1.671875</v>
      </c>
      <c r="D30" s="8">
        <f>D20/(D6-(D13+F13))</f>
        <v>13.158878504672897</v>
      </c>
      <c r="F30" s="4"/>
      <c r="G30" s="4">
        <v>13.1</v>
      </c>
    </row>
    <row r="31" spans="1:7" ht="12.75">
      <c r="A31" s="2">
        <v>6</v>
      </c>
      <c r="B31" s="2">
        <v>4</v>
      </c>
      <c r="C31" s="8">
        <f>D6-G13</f>
        <v>1.359375</v>
      </c>
      <c r="D31" s="8">
        <f>D20/(D6-G13)</f>
        <v>16.183908045977013</v>
      </c>
      <c r="F31" s="4"/>
      <c r="G31" s="4">
        <v>15.6</v>
      </c>
    </row>
    <row r="32" spans="1:7" ht="12.75">
      <c r="A32" s="2">
        <v>7</v>
      </c>
      <c r="B32" s="2" t="s">
        <v>2</v>
      </c>
      <c r="C32" s="8">
        <f>D6-(E13+F13)</f>
        <v>1.171875</v>
      </c>
      <c r="D32" s="8">
        <f>D20/(D6-(E13+F13))</f>
        <v>18.773333333333333</v>
      </c>
      <c r="F32" s="4"/>
      <c r="G32" s="4">
        <v>18.6</v>
      </c>
    </row>
    <row r="33" spans="1:7" ht="12.75">
      <c r="A33" s="2">
        <v>8</v>
      </c>
      <c r="B33" s="2" t="s">
        <v>5</v>
      </c>
      <c r="C33" s="8">
        <f>D6-(D13+E13+F13)</f>
        <v>0.40625</v>
      </c>
      <c r="D33" s="8">
        <f>IF(D20/(D6-(D13+E13+F13))&gt;35,35,D33)</f>
        <v>35</v>
      </c>
      <c r="F33" s="4"/>
      <c r="G33" s="4">
        <v>22.1</v>
      </c>
    </row>
    <row r="34" spans="1:7" ht="12.75">
      <c r="A34" s="2">
        <v>9</v>
      </c>
      <c r="B34" s="2" t="s">
        <v>3</v>
      </c>
      <c r="C34" s="8">
        <f>D6-(E13+G13)</f>
        <v>0.09375</v>
      </c>
      <c r="D34" s="8">
        <f>IF(D20/(D6-(E13+G13))&gt;35,35,D34)</f>
        <v>35</v>
      </c>
      <c r="F34" s="4"/>
      <c r="G34" s="4">
        <v>26.3</v>
      </c>
    </row>
    <row r="35" spans="1:7" ht="12.75">
      <c r="A35" s="2">
        <v>10</v>
      </c>
      <c r="B35" s="2" t="s">
        <v>4</v>
      </c>
      <c r="C35" s="8">
        <f>D6-(F13+G13)</f>
        <v>-0.203125</v>
      </c>
      <c r="D35" s="8">
        <f>IF(D20/(D6-(F13+G13))&lt;0,35,35)</f>
        <v>35</v>
      </c>
      <c r="F35" s="4"/>
      <c r="G35" s="4">
        <v>31.3</v>
      </c>
    </row>
    <row r="36" spans="3:4" ht="12.75">
      <c r="C36" s="8"/>
      <c r="D36" s="8"/>
    </row>
  </sheetData>
  <printOptions/>
  <pageMargins left="0.5833333333333334" right="0.75" top="1" bottom="1" header="0.5" footer="0.5"/>
  <pageSetup orientation="portrait" paperSize="9"/>
  <headerFooter alignWithMargins="0">
    <oddHeader>&amp;CDesign for Recordo A system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Rumpf</dc:creator>
  <cp:keywords/>
  <dc:description/>
  <cp:lastModifiedBy>Joan Rumpf</cp:lastModifiedBy>
  <dcterms:created xsi:type="dcterms:W3CDTF">2015-08-13T09:25:00Z</dcterms:created>
  <cp:category/>
  <cp:version/>
  <cp:contentType/>
  <cp:contentStatus/>
</cp:coreProperties>
</file>